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0" windowHeight="11268" activeTab="0"/>
  </bookViews>
  <sheets>
    <sheet name="муж" sheetId="1" r:id="rId1"/>
    <sheet name="жен" sheetId="2" r:id="rId2"/>
    <sheet name="Финал" sheetId="3" r:id="rId3"/>
    <sheet name="Гайд" sheetId="4" r:id="rId4"/>
    <sheet name="Бегунок" sheetId="5" r:id="rId5"/>
    <sheet name="баллы" sheetId="6" r:id="rId6"/>
  </sheets>
  <definedNames/>
  <calcPr fullCalcOnLoad="1"/>
</workbook>
</file>

<file path=xl/sharedStrings.xml><?xml version="1.0" encoding="utf-8"?>
<sst xmlns="http://schemas.openxmlformats.org/spreadsheetml/2006/main" count="895" uniqueCount="242">
  <si>
    <t>6b</t>
  </si>
  <si>
    <t>6b+</t>
  </si>
  <si>
    <t>Название маршрута</t>
  </si>
  <si>
    <t>6a</t>
  </si>
  <si>
    <t>Листопад</t>
  </si>
  <si>
    <t>Тройник</t>
  </si>
  <si>
    <t>Первопроход</t>
  </si>
  <si>
    <t>Забытые ключи</t>
  </si>
  <si>
    <t>5a</t>
  </si>
  <si>
    <t>Автор</t>
  </si>
  <si>
    <t>Русаков Михаил</t>
  </si>
  <si>
    <t>Яровиков Александр</t>
  </si>
  <si>
    <t>Год</t>
  </si>
  <si>
    <t>Ход конём</t>
  </si>
  <si>
    <t>Династия</t>
  </si>
  <si>
    <t>Терехин Василий</t>
  </si>
  <si>
    <t>Чечако</t>
  </si>
  <si>
    <t>Кичкайло Алексей</t>
  </si>
  <si>
    <t>Прокофьев Денис</t>
  </si>
  <si>
    <t>Осеннее обострение</t>
  </si>
  <si>
    <t>Белый клык</t>
  </si>
  <si>
    <t>Золотая лихорадка</t>
  </si>
  <si>
    <t>Одна смена белья</t>
  </si>
  <si>
    <t>Сизый смок</t>
  </si>
  <si>
    <t>Смок</t>
  </si>
  <si>
    <t>Унтитед</t>
  </si>
  <si>
    <t>Ковалев Феликс</t>
  </si>
  <si>
    <t>Высокий старт</t>
  </si>
  <si>
    <t>Дядя из Батуми</t>
  </si>
  <si>
    <t>Тушканчик</t>
  </si>
  <si>
    <t>Честь дороже жизни</t>
  </si>
  <si>
    <t>Финальный запил</t>
  </si>
  <si>
    <t>Ленивый</t>
  </si>
  <si>
    <t>Нагирный Александр</t>
  </si>
  <si>
    <t>Кривой листвяг</t>
  </si>
  <si>
    <t>Муравьиная атака</t>
  </si>
  <si>
    <t>Лёшки</t>
  </si>
  <si>
    <t>Трикошки</t>
  </si>
  <si>
    <t>Хвостенко Олег</t>
  </si>
  <si>
    <t>Сектор Подорожник</t>
  </si>
  <si>
    <t>Сектор Лесоповал</t>
  </si>
  <si>
    <t>Сектор Партизан</t>
  </si>
  <si>
    <t>Сектор Атаманка</t>
  </si>
  <si>
    <t>Метеоризм</t>
  </si>
  <si>
    <t>Кулёма</t>
  </si>
  <si>
    <t>Ахонь</t>
  </si>
  <si>
    <t>Партизан</t>
  </si>
  <si>
    <t>Урожай</t>
  </si>
  <si>
    <t>Нашествие грибов</t>
  </si>
  <si>
    <t>Чесночный фрэш</t>
  </si>
  <si>
    <t>Бастан</t>
  </si>
  <si>
    <t>Килиманджаро</t>
  </si>
  <si>
    <t>Тельняшка</t>
  </si>
  <si>
    <t>Копыто</t>
  </si>
  <si>
    <t>Молния</t>
  </si>
  <si>
    <t>Хвостенко Олег / Дмитриев Алексей</t>
  </si>
  <si>
    <t>Терехин Василий / Дмитриев Алексей</t>
  </si>
  <si>
    <t>Sunrise</t>
  </si>
  <si>
    <t>Амброзия</t>
  </si>
  <si>
    <t>Матвеенко Егор</t>
  </si>
  <si>
    <t>Зелёный смох</t>
  </si>
  <si>
    <t>6a+</t>
  </si>
  <si>
    <t>Козырь</t>
  </si>
  <si>
    <t>Караван</t>
  </si>
  <si>
    <t>Тайна третьей планеты</t>
  </si>
  <si>
    <t>По-летнему</t>
  </si>
  <si>
    <t>Пора домой</t>
  </si>
  <si>
    <t>Начальник Камчатки</t>
  </si>
  <si>
    <t>Ангул</t>
  </si>
  <si>
    <t>Терехин Василий / Хвостенко Олег</t>
  </si>
  <si>
    <t>Ковалев Феликс / Кичкайло Алексей</t>
  </si>
  <si>
    <t>Ковалев Феликс / Прокофьев Денис</t>
  </si>
  <si>
    <t>Длина</t>
  </si>
  <si>
    <t>№</t>
  </si>
  <si>
    <t>Буги-вуги</t>
  </si>
  <si>
    <t>7b</t>
  </si>
  <si>
    <t>7a+</t>
  </si>
  <si>
    <t>7a</t>
  </si>
  <si>
    <t>5c</t>
  </si>
  <si>
    <t>5c+</t>
  </si>
  <si>
    <t>6c</t>
  </si>
  <si>
    <t>Тарбаган</t>
  </si>
  <si>
    <t>5b+</t>
  </si>
  <si>
    <t>6c+</t>
  </si>
  <si>
    <t>7b+</t>
  </si>
  <si>
    <t>Кат.тр</t>
  </si>
  <si>
    <t>Сектор Киль</t>
  </si>
  <si>
    <t>Тетрис</t>
  </si>
  <si>
    <t>Демин Павел</t>
  </si>
  <si>
    <t>Катькина страсть</t>
  </si>
  <si>
    <t>Аксентьев Максим</t>
  </si>
  <si>
    <t>Сектор Фрегат</t>
  </si>
  <si>
    <t>Путь на Плюк</t>
  </si>
  <si>
    <t>Кубрик</t>
  </si>
  <si>
    <t>Терентьев Сергей</t>
  </si>
  <si>
    <t>Впервые в этом мире</t>
  </si>
  <si>
    <t>Хрюки-рок!</t>
  </si>
  <si>
    <t>Кукадядя</t>
  </si>
  <si>
    <t>Кукабаба</t>
  </si>
  <si>
    <t>Сельпо</t>
  </si>
  <si>
    <t>Анютины кудряшки</t>
  </si>
  <si>
    <t>Подхваты Коперфильда</t>
  </si>
  <si>
    <t>Наследие Феликса</t>
  </si>
  <si>
    <t>Кутурчатинка</t>
  </si>
  <si>
    <t>Хозяин тайги</t>
  </si>
  <si>
    <t>Черничная радость</t>
  </si>
  <si>
    <t>Сектор Ялик</t>
  </si>
  <si>
    <t>Фок</t>
  </si>
  <si>
    <t>Кливер</t>
  </si>
  <si>
    <t>Сектор Бриг</t>
  </si>
  <si>
    <t>Сдохни коротышка!</t>
  </si>
  <si>
    <t>Овчинников Джек</t>
  </si>
  <si>
    <t>Пазл</t>
  </si>
  <si>
    <t>Веселящий мох</t>
  </si>
  <si>
    <t>Лишайная дорожка</t>
  </si>
  <si>
    <t>Район Флот</t>
  </si>
  <si>
    <t>Пучков Артём/Кичкайло Алексей</t>
  </si>
  <si>
    <t>Ведьмин глаз</t>
  </si>
  <si>
    <t>Бес балды!</t>
  </si>
  <si>
    <t>Это тебе, дружище!</t>
  </si>
  <si>
    <t>8a</t>
  </si>
  <si>
    <t>Дед Диадох</t>
  </si>
  <si>
    <t>Дядюшка Ау</t>
  </si>
  <si>
    <t>Барабашка</t>
  </si>
  <si>
    <t>Дай-ка ломик</t>
  </si>
  <si>
    <t>Перья</t>
  </si>
  <si>
    <t>Попова Марина</t>
  </si>
  <si>
    <t>Сектор Каравелла</t>
  </si>
  <si>
    <t>Бий-Хем</t>
  </si>
  <si>
    <t>Каа-Хем</t>
  </si>
  <si>
    <t>Бракодел</t>
  </si>
  <si>
    <t>Южаков Кирилл</t>
  </si>
  <si>
    <t>Отличник</t>
  </si>
  <si>
    <t>5b</t>
  </si>
  <si>
    <t>Мальцев Егор</t>
  </si>
  <si>
    <t>Самсон</t>
  </si>
  <si>
    <t>Корулин Евгений</t>
  </si>
  <si>
    <t>Угол лешего</t>
  </si>
  <si>
    <t>Нафаня</t>
  </si>
  <si>
    <t>Жадность хуже, чем холера</t>
  </si>
  <si>
    <t>Всё пучком</t>
  </si>
  <si>
    <t>Далбыалёнке</t>
  </si>
  <si>
    <t>?</t>
  </si>
  <si>
    <t>* Страховать нужно жестко!!!</t>
  </si>
  <si>
    <t>Терентьева Галина</t>
  </si>
  <si>
    <t>Шахерезада</t>
  </si>
  <si>
    <t>Пастбище кикимор</t>
  </si>
  <si>
    <t>Точек</t>
  </si>
  <si>
    <t>Гик</t>
  </si>
  <si>
    <t>Хвостенко Олег / Казаков Фёдор</t>
  </si>
  <si>
    <t>Хвостенко Олег / Ковалев Феликс</t>
  </si>
  <si>
    <t>Ретинг</t>
  </si>
  <si>
    <t>Вспышка с заду!*</t>
  </si>
  <si>
    <t>Тётя из Тбилиси</t>
  </si>
  <si>
    <t>Место</t>
  </si>
  <si>
    <t>№ тр</t>
  </si>
  <si>
    <t>Трасс</t>
  </si>
  <si>
    <t>Балл</t>
  </si>
  <si>
    <t>Название</t>
  </si>
  <si>
    <t>кат. трудности</t>
  </si>
  <si>
    <t>8b</t>
  </si>
  <si>
    <t>рейтинг трассы</t>
  </si>
  <si>
    <t>спортсмены</t>
  </si>
  <si>
    <t>любители</t>
  </si>
  <si>
    <t>Баллы</t>
  </si>
  <si>
    <t>5a+</t>
  </si>
  <si>
    <t>7c</t>
  </si>
  <si>
    <t>7c+</t>
  </si>
  <si>
    <t>8a+</t>
  </si>
  <si>
    <t>8b+</t>
  </si>
  <si>
    <t>8c</t>
  </si>
  <si>
    <t>8c+</t>
  </si>
  <si>
    <t>Черствый мох</t>
  </si>
  <si>
    <t>Бонус</t>
  </si>
  <si>
    <t>новички</t>
  </si>
  <si>
    <t>Подорожник</t>
  </si>
  <si>
    <t>Лесоповал</t>
  </si>
  <si>
    <t>Атаманка</t>
  </si>
  <si>
    <t>Киль</t>
  </si>
  <si>
    <t>Фрегат</t>
  </si>
  <si>
    <t>Прохожд</t>
  </si>
  <si>
    <t>R</t>
  </si>
  <si>
    <t>Ялик</t>
  </si>
  <si>
    <t>Каравелла</t>
  </si>
  <si>
    <t>Бриг</t>
  </si>
  <si>
    <t>Перекредитуйся!</t>
  </si>
  <si>
    <t>Сект</t>
  </si>
  <si>
    <t>ФИО</t>
  </si>
  <si>
    <t>Категория</t>
  </si>
  <si>
    <t>5а-5с+</t>
  </si>
  <si>
    <t>6а-6а+</t>
  </si>
  <si>
    <t>6b-6b+</t>
  </si>
  <si>
    <t>6c-6c+</t>
  </si>
  <si>
    <t>7a-7a+</t>
  </si>
  <si>
    <t>7b-7b+</t>
  </si>
  <si>
    <t>7c-7c+</t>
  </si>
  <si>
    <t>8a-8a+</t>
  </si>
  <si>
    <t>Всего</t>
  </si>
  <si>
    <t>Кол-во</t>
  </si>
  <si>
    <t>Восх Атаманка</t>
  </si>
  <si>
    <t>Восх. Подорожник</t>
  </si>
  <si>
    <t>Терентьева Галя</t>
  </si>
  <si>
    <t>Кнехт</t>
  </si>
  <si>
    <t>Восх. Фрегат</t>
  </si>
  <si>
    <t>Карамелька</t>
  </si>
  <si>
    <t>Ириска</t>
  </si>
  <si>
    <t>Мармеладка</t>
  </si>
  <si>
    <t>5с+</t>
  </si>
  <si>
    <t>Соляк Ксюша</t>
  </si>
  <si>
    <t>Бабичева Марина</t>
  </si>
  <si>
    <t>Вербицкая Женя</t>
  </si>
  <si>
    <t>Короткова Марина</t>
  </si>
  <si>
    <t>Ода Кедру</t>
  </si>
  <si>
    <t>Чертова дюжина</t>
  </si>
  <si>
    <t>Три литра</t>
  </si>
  <si>
    <t>По шишику</t>
  </si>
  <si>
    <t>Сундук со сказками</t>
  </si>
  <si>
    <t>5с</t>
  </si>
  <si>
    <t>Вершина бездны</t>
  </si>
  <si>
    <t>7а</t>
  </si>
  <si>
    <t>Утя</t>
  </si>
  <si>
    <t>Криштоп Света</t>
  </si>
  <si>
    <t>Тамошенко Ксюша</t>
  </si>
  <si>
    <t>Розенкевич Надя</t>
  </si>
  <si>
    <t>Мирсанова Жанна</t>
  </si>
  <si>
    <t>Ерунова Марина</t>
  </si>
  <si>
    <t>Кряжева Ксюша</t>
  </si>
  <si>
    <t>Дудко Даша</t>
  </si>
  <si>
    <t>Вербицкий Саша</t>
  </si>
  <si>
    <t>Муравьев Олег</t>
  </si>
  <si>
    <t>Данько Саша</t>
  </si>
  <si>
    <t>Паршаков Сергей</t>
  </si>
  <si>
    <t>Ярошенко Гриша</t>
  </si>
  <si>
    <t>Белослудцев Алексей</t>
  </si>
  <si>
    <t>Федотов Егор</t>
  </si>
  <si>
    <t>результат</t>
  </si>
  <si>
    <t>Овчинников Женя</t>
  </si>
  <si>
    <t>21+</t>
  </si>
  <si>
    <t>19+</t>
  </si>
  <si>
    <t>Цыганков Витя</t>
  </si>
  <si>
    <t>Трасса "Чертова дюжина"</t>
  </si>
  <si>
    <t>Кичкайло Аня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</si>
</sst>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5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206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5" fillId="0" borderId="15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31" fillId="0" borderId="15" xfId="0" applyFont="1" applyBorder="1" applyAlignment="1">
      <alignment horizontal="center" textRotation="90"/>
    </xf>
    <xf numFmtId="0" fontId="6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3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93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3" fontId="0" fillId="0" borderId="1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15" xfId="0" applyFont="1" applyBorder="1" applyAlignment="1">
      <alignment textRotation="90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textRotation="90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93" fontId="33" fillId="0" borderId="11" xfId="0" applyNumberFormat="1" applyFont="1" applyBorder="1" applyAlignment="1">
      <alignment horizontal="center" vertical="center"/>
    </xf>
    <xf numFmtId="0" fontId="45" fillId="0" borderId="22" xfId="0" applyFont="1" applyBorder="1" applyAlignment="1" applyProtection="1">
      <alignment horizontal="right" vertical="center"/>
      <protection locked="0"/>
    </xf>
    <xf numFmtId="0" fontId="45" fillId="0" borderId="2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textRotation="90"/>
    </xf>
    <xf numFmtId="0" fontId="2" fillId="0" borderId="26" xfId="0" applyFont="1" applyBorder="1" applyAlignment="1">
      <alignment horizontal="center" vertical="center"/>
    </xf>
    <xf numFmtId="193" fontId="33" fillId="0" borderId="12" xfId="0" applyNumberFormat="1" applyFont="1" applyBorder="1" applyAlignment="1">
      <alignment horizontal="center" vertical="center"/>
    </xf>
    <xf numFmtId="193" fontId="33" fillId="0" borderId="13" xfId="0" applyNumberFormat="1" applyFont="1" applyBorder="1" applyAlignment="1">
      <alignment horizontal="center" vertical="center"/>
    </xf>
    <xf numFmtId="193" fontId="0" fillId="0" borderId="13" xfId="0" applyNumberForma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32" borderId="15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193" fontId="33" fillId="0" borderId="15" xfId="0" applyNumberFormat="1" applyFont="1" applyBorder="1" applyAlignment="1">
      <alignment horizontal="center" vertical="center"/>
    </xf>
    <xf numFmtId="193" fontId="33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textRotation="90"/>
    </xf>
    <xf numFmtId="0" fontId="45" fillId="0" borderId="24" xfId="0" applyFont="1" applyBorder="1" applyAlignment="1">
      <alignment horizontal="center" vertical="center" textRotation="90"/>
    </xf>
    <xf numFmtId="0" fontId="45" fillId="0" borderId="27" xfId="0" applyFont="1" applyBorder="1" applyAlignment="1">
      <alignment horizontal="center" vertical="center" textRotation="90"/>
    </xf>
    <xf numFmtId="0" fontId="45" fillId="0" borderId="28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20" xfId="0" applyFont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 indent="1"/>
    </xf>
    <xf numFmtId="0" fontId="2" fillId="4" borderId="31" xfId="0" applyFont="1" applyFill="1" applyBorder="1" applyAlignment="1">
      <alignment horizontal="left" vertical="center" indent="1"/>
    </xf>
    <xf numFmtId="0" fontId="2" fillId="4" borderId="29" xfId="0" applyFont="1" applyFill="1" applyBorder="1" applyAlignment="1">
      <alignment horizontal="left" vertical="center" indent="1"/>
    </xf>
    <xf numFmtId="0" fontId="2" fillId="4" borderId="32" xfId="0" applyFont="1" applyFill="1" applyBorder="1" applyAlignment="1">
      <alignment horizontal="left" vertical="center" indent="1"/>
    </xf>
    <xf numFmtId="0" fontId="2" fillId="4" borderId="33" xfId="0" applyFont="1" applyFill="1" applyBorder="1" applyAlignment="1">
      <alignment horizontal="left" vertical="center" indent="1"/>
    </xf>
    <xf numFmtId="0" fontId="2" fillId="4" borderId="34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35" borderId="10" xfId="0" applyFont="1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2" fontId="0" fillId="35" borderId="10" xfId="0" applyNumberFormat="1" applyFill="1" applyBorder="1" applyAlignment="1">
      <alignment horizontal="center" vertical="center"/>
    </xf>
    <xf numFmtId="2" fontId="0" fillId="35" borderId="15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09475"/>
          <c:w val="0.6915"/>
          <c:h val="0.89"/>
        </c:manualLayout>
      </c:layout>
      <c:lineChart>
        <c:grouping val="standard"/>
        <c:varyColors val="0"/>
        <c:ser>
          <c:idx val="0"/>
          <c:order val="0"/>
          <c:tx>
            <c:v>Баллы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баллы!$B$2:$B$25</c:f>
              <c:strCache/>
            </c:strRef>
          </c:cat>
          <c:val>
            <c:numRef>
              <c:f>баллы!$C$2:$C$25</c:f>
              <c:numCache/>
            </c:numRef>
          </c:val>
          <c:smooth val="0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  <c:max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75"/>
          <c:y val="0.499"/>
          <c:w val="0.179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14</xdr:col>
      <xdr:colOff>304800</xdr:colOff>
      <xdr:row>24</xdr:row>
      <xdr:rowOff>66675</xdr:rowOff>
    </xdr:to>
    <xdr:graphicFrame>
      <xdr:nvGraphicFramePr>
        <xdr:cNvPr id="1" name="Диаграмма 1"/>
        <xdr:cNvGraphicFramePr/>
      </xdr:nvGraphicFramePr>
      <xdr:xfrm>
        <a:off x="2495550" y="209550"/>
        <a:ext cx="63436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6"/>
  <sheetViews>
    <sheetView tabSelected="1" zoomScalePageLayoutView="0" workbookViewId="0" topLeftCell="A1">
      <pane xSplit="3" ySplit="4" topLeftCell="C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K12" sqref="DK12"/>
    </sheetView>
  </sheetViews>
  <sheetFormatPr defaultColWidth="3.8515625" defaultRowHeight="12.75" outlineLevelCol="1"/>
  <cols>
    <col min="1" max="1" width="6.57421875" style="61" bestFit="1" customWidth="1"/>
    <col min="2" max="2" width="4.421875" style="61" hidden="1" customWidth="1"/>
    <col min="3" max="3" width="21.7109375" style="61" customWidth="1"/>
    <col min="4" max="5" width="6.7109375" style="66" customWidth="1" outlineLevel="1"/>
    <col min="6" max="6" width="6.7109375" style="67" customWidth="1" outlineLevel="1"/>
    <col min="7" max="8" width="6.7109375" style="68" customWidth="1" outlineLevel="1"/>
    <col min="9" max="9" width="6.7109375" style="69" customWidth="1" outlineLevel="1"/>
    <col min="10" max="12" width="6.7109375" style="68" customWidth="1" outlineLevel="1"/>
    <col min="13" max="15" width="6.7109375" style="67" customWidth="1" outlineLevel="1"/>
    <col min="16" max="17" width="6.7109375" style="68" customWidth="1" outlineLevel="1"/>
    <col min="18" max="18" width="6.7109375" style="67" customWidth="1" outlineLevel="1"/>
    <col min="19" max="19" width="6.7109375" style="68" customWidth="1" outlineLevel="1"/>
    <col min="20" max="20" width="6.7109375" style="69" customWidth="1" outlineLevel="1"/>
    <col min="21" max="21" width="6.7109375" style="67" customWidth="1" outlineLevel="1"/>
    <col min="22" max="22" width="6.7109375" style="69" customWidth="1" outlineLevel="1"/>
    <col min="23" max="23" width="6.7109375" style="67" customWidth="1" outlineLevel="1"/>
    <col min="24" max="27" width="6.7109375" style="68" customWidth="1" outlineLevel="1"/>
    <col min="28" max="28" width="6.7109375" style="69" customWidth="1" outlineLevel="1"/>
    <col min="29" max="30" width="6.7109375" style="68" customWidth="1" outlineLevel="1"/>
    <col min="31" max="31" width="6.7109375" style="67" customWidth="1" outlineLevel="1"/>
    <col min="32" max="33" width="6.7109375" style="68" customWidth="1" outlineLevel="1"/>
    <col min="34" max="35" width="6.7109375" style="67" customWidth="1" outlineLevel="1"/>
    <col min="36" max="36" width="6.7109375" style="66" customWidth="1" outlineLevel="1"/>
    <col min="37" max="37" width="6.7109375" style="67" customWidth="1" outlineLevel="1"/>
    <col min="38" max="39" width="6.7109375" style="69" customWidth="1" outlineLevel="1"/>
    <col min="40" max="40" width="6.7109375" style="66" customWidth="1" outlineLevel="1"/>
    <col min="41" max="43" width="6.7109375" style="69" customWidth="1" outlineLevel="1"/>
    <col min="44" max="45" width="6.7109375" style="68" customWidth="1" outlineLevel="1"/>
    <col min="46" max="46" width="6.7109375" style="69" customWidth="1" outlineLevel="1"/>
    <col min="47" max="48" width="6.7109375" style="68" customWidth="1" outlineLevel="1"/>
    <col min="49" max="50" width="6.7109375" style="67" customWidth="1" outlineLevel="1"/>
    <col min="51" max="52" width="6.7109375" style="66" customWidth="1" outlineLevel="1"/>
    <col min="53" max="53" width="6.7109375" style="67" customWidth="1" outlineLevel="1"/>
    <col min="54" max="55" width="6.7109375" style="68" customWidth="1" outlineLevel="1"/>
    <col min="56" max="57" width="6.7109375" style="67" customWidth="1" outlineLevel="1"/>
    <col min="58" max="59" width="6.7109375" style="68" customWidth="1" outlineLevel="1"/>
    <col min="60" max="60" width="6.7109375" style="69" customWidth="1" outlineLevel="1"/>
    <col min="61" max="113" width="6.7109375" style="61" customWidth="1"/>
    <col min="114" max="114" width="3.8515625" style="61" customWidth="1"/>
    <col min="115" max="115" width="9.8515625" style="61" customWidth="1"/>
    <col min="116" max="16384" width="3.8515625" style="61" customWidth="1"/>
  </cols>
  <sheetData>
    <row r="1" spans="1:116" s="45" customFormat="1" ht="14.25" customHeight="1">
      <c r="A1" s="115" t="s">
        <v>154</v>
      </c>
      <c r="B1" s="42" t="s">
        <v>73</v>
      </c>
      <c r="C1" s="43" t="s">
        <v>155</v>
      </c>
      <c r="D1" s="44">
        <v>1</v>
      </c>
      <c r="E1" s="44">
        <v>2</v>
      </c>
      <c r="F1" s="44">
        <v>3</v>
      </c>
      <c r="G1" s="44">
        <v>4</v>
      </c>
      <c r="H1" s="44">
        <v>5</v>
      </c>
      <c r="I1" s="44">
        <v>6</v>
      </c>
      <c r="J1" s="44">
        <v>7</v>
      </c>
      <c r="K1" s="44">
        <v>8</v>
      </c>
      <c r="L1" s="44">
        <v>9</v>
      </c>
      <c r="M1" s="44">
        <v>10</v>
      </c>
      <c r="N1" s="44">
        <v>11</v>
      </c>
      <c r="O1" s="44">
        <v>12</v>
      </c>
      <c r="P1" s="44">
        <v>13</v>
      </c>
      <c r="Q1" s="44">
        <v>14</v>
      </c>
      <c r="R1" s="44">
        <v>15</v>
      </c>
      <c r="S1" s="44">
        <v>16</v>
      </c>
      <c r="T1" s="44">
        <v>17</v>
      </c>
      <c r="U1" s="44">
        <v>18</v>
      </c>
      <c r="V1" s="44">
        <v>19</v>
      </c>
      <c r="W1" s="44">
        <v>20</v>
      </c>
      <c r="X1" s="44">
        <v>21</v>
      </c>
      <c r="Y1" s="44">
        <v>22</v>
      </c>
      <c r="Z1" s="44">
        <v>23</v>
      </c>
      <c r="AA1" s="44">
        <v>24</v>
      </c>
      <c r="AB1" s="44">
        <v>25</v>
      </c>
      <c r="AC1" s="44">
        <v>26</v>
      </c>
      <c r="AD1" s="44">
        <v>27</v>
      </c>
      <c r="AE1" s="44">
        <v>28</v>
      </c>
      <c r="AF1" s="44">
        <v>29</v>
      </c>
      <c r="AG1" s="44">
        <v>30</v>
      </c>
      <c r="AH1" s="44">
        <v>31</v>
      </c>
      <c r="AI1" s="44">
        <v>32</v>
      </c>
      <c r="AJ1" s="44">
        <v>33</v>
      </c>
      <c r="AK1" s="44">
        <v>34</v>
      </c>
      <c r="AL1" s="44">
        <v>35</v>
      </c>
      <c r="AM1" s="44">
        <v>36</v>
      </c>
      <c r="AN1" s="44">
        <v>37</v>
      </c>
      <c r="AO1" s="44">
        <v>38</v>
      </c>
      <c r="AP1" s="44">
        <v>39</v>
      </c>
      <c r="AQ1" s="44">
        <v>40</v>
      </c>
      <c r="AR1" s="44">
        <v>41</v>
      </c>
      <c r="AS1" s="44">
        <v>42</v>
      </c>
      <c r="AT1" s="44">
        <v>43</v>
      </c>
      <c r="AU1" s="44">
        <v>44</v>
      </c>
      <c r="AV1" s="44">
        <v>45</v>
      </c>
      <c r="AW1" s="44">
        <v>46</v>
      </c>
      <c r="AX1" s="44">
        <v>47</v>
      </c>
      <c r="AY1" s="44">
        <v>48</v>
      </c>
      <c r="AZ1" s="44">
        <v>49</v>
      </c>
      <c r="BA1" s="44">
        <v>50</v>
      </c>
      <c r="BB1" s="44">
        <v>51</v>
      </c>
      <c r="BC1" s="44">
        <v>52</v>
      </c>
      <c r="BD1" s="44">
        <v>53</v>
      </c>
      <c r="BE1" s="44">
        <v>54</v>
      </c>
      <c r="BF1" s="44">
        <v>55</v>
      </c>
      <c r="BG1" s="44">
        <v>56</v>
      </c>
      <c r="BH1" s="44">
        <v>57</v>
      </c>
      <c r="BI1" s="44">
        <v>58</v>
      </c>
      <c r="BJ1" s="44">
        <v>59</v>
      </c>
      <c r="BK1" s="44">
        <v>60</v>
      </c>
      <c r="BL1" s="44">
        <v>61</v>
      </c>
      <c r="BM1" s="44">
        <v>62</v>
      </c>
      <c r="BN1" s="44">
        <v>63</v>
      </c>
      <c r="BO1" s="44">
        <v>64</v>
      </c>
      <c r="BP1" s="44">
        <v>65</v>
      </c>
      <c r="BQ1" s="44">
        <v>66</v>
      </c>
      <c r="BR1" s="44">
        <v>67</v>
      </c>
      <c r="BS1" s="44">
        <v>68</v>
      </c>
      <c r="BT1" s="44">
        <v>69</v>
      </c>
      <c r="BU1" s="44">
        <v>70</v>
      </c>
      <c r="BV1" s="44">
        <v>71</v>
      </c>
      <c r="BW1" s="44">
        <v>72</v>
      </c>
      <c r="BX1" s="44">
        <v>73</v>
      </c>
      <c r="BY1" s="44">
        <v>74</v>
      </c>
      <c r="BZ1" s="44">
        <v>75</v>
      </c>
      <c r="CA1" s="44">
        <v>76</v>
      </c>
      <c r="CB1" s="44">
        <v>77</v>
      </c>
      <c r="CC1" s="44">
        <v>78</v>
      </c>
      <c r="CD1" s="44">
        <v>79</v>
      </c>
      <c r="CE1" s="44">
        <v>80</v>
      </c>
      <c r="CF1" s="44">
        <v>81</v>
      </c>
      <c r="CG1" s="44">
        <v>82</v>
      </c>
      <c r="CH1" s="44">
        <v>83</v>
      </c>
      <c r="CI1" s="44">
        <v>84</v>
      </c>
      <c r="CJ1" s="44">
        <v>85</v>
      </c>
      <c r="CK1" s="44">
        <v>86</v>
      </c>
      <c r="CL1" s="44">
        <v>87</v>
      </c>
      <c r="CM1" s="44">
        <v>88</v>
      </c>
      <c r="CN1" s="44">
        <v>89</v>
      </c>
      <c r="CO1" s="44">
        <v>90</v>
      </c>
      <c r="CP1" s="44">
        <v>91</v>
      </c>
      <c r="CQ1" s="44">
        <v>92</v>
      </c>
      <c r="CR1" s="44">
        <v>93</v>
      </c>
      <c r="CS1" s="44">
        <v>94</v>
      </c>
      <c r="CT1" s="44">
        <v>95</v>
      </c>
      <c r="CU1" s="44">
        <v>96</v>
      </c>
      <c r="CV1" s="44">
        <v>97</v>
      </c>
      <c r="CW1" s="44">
        <v>98</v>
      </c>
      <c r="CX1" s="44">
        <v>99</v>
      </c>
      <c r="CY1" s="44">
        <v>100</v>
      </c>
      <c r="CZ1" s="44">
        <v>101</v>
      </c>
      <c r="DA1" s="44">
        <v>102</v>
      </c>
      <c r="DB1" s="44">
        <v>103</v>
      </c>
      <c r="DC1" s="44">
        <v>104</v>
      </c>
      <c r="DD1" s="44">
        <v>105</v>
      </c>
      <c r="DE1" s="44">
        <v>106</v>
      </c>
      <c r="DF1" s="44"/>
      <c r="DG1" s="44"/>
      <c r="DH1" s="44"/>
      <c r="DI1" s="44"/>
      <c r="DJ1" s="119" t="s">
        <v>156</v>
      </c>
      <c r="DK1" s="117" t="s">
        <v>157</v>
      </c>
      <c r="DL1" s="107"/>
    </row>
    <row r="2" spans="1:116" s="45" customFormat="1" ht="143.25" customHeight="1">
      <c r="A2" s="116"/>
      <c r="B2" s="46"/>
      <c r="C2" s="47" t="s">
        <v>158</v>
      </c>
      <c r="D2" s="48" t="str">
        <f>Гайд!B3</f>
        <v>Листопад</v>
      </c>
      <c r="E2" s="48" t="str">
        <f>Гайд!B4</f>
        <v>Тройник</v>
      </c>
      <c r="F2" s="48" t="str">
        <f>Гайд!B5</f>
        <v>Первопроход</v>
      </c>
      <c r="G2" s="48" t="str">
        <f>Гайд!B6</f>
        <v>Забытые ключи</v>
      </c>
      <c r="H2" s="48" t="str">
        <f>Гайд!B7</f>
        <v>Буги-вуги</v>
      </c>
      <c r="I2" s="48" t="str">
        <f>Гайд!B8</f>
        <v>Династия</v>
      </c>
      <c r="J2" s="48" t="str">
        <f>Гайд!B9</f>
        <v>Ход конём</v>
      </c>
      <c r="K2" s="48" t="str">
        <f>Гайд!B10</f>
        <v>Чечако</v>
      </c>
      <c r="L2" s="48" t="str">
        <f>Гайд!B11</f>
        <v>Осеннее обострение</v>
      </c>
      <c r="M2" s="48" t="str">
        <f>Гайд!B12</f>
        <v>Белый клык</v>
      </c>
      <c r="N2" s="48" t="str">
        <f>Гайд!B13</f>
        <v>Золотая лихорадка</v>
      </c>
      <c r="O2" s="48" t="str">
        <f>Гайд!B14</f>
        <v>Одна смена белья</v>
      </c>
      <c r="P2" s="48" t="str">
        <f>Гайд!B15</f>
        <v>Сизый смок</v>
      </c>
      <c r="Q2" s="48" t="str">
        <f>Гайд!B16</f>
        <v>Смок</v>
      </c>
      <c r="R2" s="48" t="str">
        <f>Гайд!B17</f>
        <v>Унтитед</v>
      </c>
      <c r="S2" s="48" t="str">
        <f>Гайд!B19</f>
        <v>Высокий старт</v>
      </c>
      <c r="T2" s="48" t="str">
        <f>Гайд!B20</f>
        <v>Дядя из Батуми</v>
      </c>
      <c r="U2" s="48" t="str">
        <f>Гайд!B21</f>
        <v>Тётя из Тбилиси</v>
      </c>
      <c r="V2" s="48" t="str">
        <f>Гайд!B22</f>
        <v>Тушканчик</v>
      </c>
      <c r="W2" s="48" t="str">
        <f>Гайд!B23</f>
        <v>Честь дороже жизни</v>
      </c>
      <c r="X2" s="48" t="str">
        <f>Гайд!B24</f>
        <v>Финальный запил</v>
      </c>
      <c r="Y2" s="48" t="s">
        <v>204</v>
      </c>
      <c r="Z2" s="48" t="s">
        <v>205</v>
      </c>
      <c r="AA2" s="48" t="s">
        <v>206</v>
      </c>
      <c r="AB2" s="48" t="str">
        <f>Гайд!B26</f>
        <v>Ахонь</v>
      </c>
      <c r="AC2" s="48" t="str">
        <f>Гайд!B27</f>
        <v>Партизан</v>
      </c>
      <c r="AD2" s="48" t="str">
        <f>Гайд!B28</f>
        <v>Урожай</v>
      </c>
      <c r="AE2" s="48" t="str">
        <f>Гайд!B29</f>
        <v>Нашествие грибов</v>
      </c>
      <c r="AF2" s="48" t="str">
        <f>Гайд!B30</f>
        <v>Чесночный фрэш</v>
      </c>
      <c r="AG2" s="48" t="str">
        <f>Гайд!B31</f>
        <v>Бастан</v>
      </c>
      <c r="AH2" s="48" t="str">
        <f>Гайд!B32</f>
        <v>Килиманджаро</v>
      </c>
      <c r="AI2" s="48" t="str">
        <f>Гайд!B33</f>
        <v>Тарбаган</v>
      </c>
      <c r="AJ2" s="48" t="str">
        <f>Гайд!B34</f>
        <v>Ленивый</v>
      </c>
      <c r="AK2" s="48" t="str">
        <f>Гайд!B35</f>
        <v>Тельняшка</v>
      </c>
      <c r="AL2" s="48" t="str">
        <f>Гайд!B36</f>
        <v>Кривой листвяг</v>
      </c>
      <c r="AM2" s="48" t="str">
        <f>Гайд!B37</f>
        <v>Муравьиная атака</v>
      </c>
      <c r="AN2" s="48" t="str">
        <f>Гайд!B38</f>
        <v>Копыто</v>
      </c>
      <c r="AO2" s="48" t="str">
        <f>Гайд!B39</f>
        <v>Молния</v>
      </c>
      <c r="AP2" s="48" t="str">
        <f>Гайд!B41</f>
        <v>Бракодел</v>
      </c>
      <c r="AQ2" s="48" t="str">
        <f>Гайд!B42</f>
        <v>Лёшки</v>
      </c>
      <c r="AR2" s="48" t="str">
        <f>Гайд!B43</f>
        <v>Трикошки</v>
      </c>
      <c r="AS2" s="48" t="str">
        <f>Гайд!B44</f>
        <v>Отличник</v>
      </c>
      <c r="AT2" s="48" t="str">
        <f>Гайд!B45</f>
        <v>Это тебе, дружище!</v>
      </c>
      <c r="AU2" s="48" t="str">
        <f>Гайд!B46</f>
        <v>Перекредитуйся!</v>
      </c>
      <c r="AV2" s="48" t="str">
        <f>Гайд!B47</f>
        <v>Всё пучком</v>
      </c>
      <c r="AW2" s="48" t="str">
        <f>Гайд!B48</f>
        <v>Sunrise</v>
      </c>
      <c r="AX2" s="48" t="str">
        <f>Гайд!B49</f>
        <v>Амброзия</v>
      </c>
      <c r="AY2" s="48" t="str">
        <f>Гайд!B50</f>
        <v>Метеоризм</v>
      </c>
      <c r="AZ2" s="48" t="str">
        <f>Гайд!B51</f>
        <v>Зелёный смох</v>
      </c>
      <c r="BA2" s="48" t="str">
        <f>Гайд!B52</f>
        <v>Кулёма</v>
      </c>
      <c r="BB2" s="48" t="str">
        <f>Гайд!B53</f>
        <v>Козырь</v>
      </c>
      <c r="BC2" s="48" t="str">
        <f>Гайд!B54</f>
        <v>Караван</v>
      </c>
      <c r="BD2" s="48" t="str">
        <f>Гайд!B55</f>
        <v>Тайна третьей планеты</v>
      </c>
      <c r="BE2" s="48" t="str">
        <f>Гайд!B56</f>
        <v>По-летнему</v>
      </c>
      <c r="BF2" s="48" t="str">
        <f>Гайд!B57</f>
        <v>Пора домой</v>
      </c>
      <c r="BG2" s="48" t="str">
        <f>Гайд!B58</f>
        <v>Начальник Камчатки</v>
      </c>
      <c r="BH2" s="48" t="str">
        <f>Гайд!B59</f>
        <v>Ангул</v>
      </c>
      <c r="BI2" s="49" t="str">
        <f>Гайд!B63</f>
        <v>Тетрис</v>
      </c>
      <c r="BJ2" s="49" t="str">
        <f>Гайд!B64</f>
        <v>Катькина страсть</v>
      </c>
      <c r="BK2" s="70" t="str">
        <f>Гайд!B65</f>
        <v>Перья</v>
      </c>
      <c r="BL2" s="70" t="str">
        <f>Гайд!B66</f>
        <v>Дай-ка ломик</v>
      </c>
      <c r="BM2" s="49" t="str">
        <f>Гайд!B68</f>
        <v>Черствый мох</v>
      </c>
      <c r="BN2" s="49" t="str">
        <f>Гайд!B69</f>
        <v>Путь на Плюк</v>
      </c>
      <c r="BO2" s="49" t="str">
        <f>Гайд!B70</f>
        <v>Кубрик</v>
      </c>
      <c r="BP2" s="49" t="str">
        <f>Гайд!B71</f>
        <v>Впервые в этом мире</v>
      </c>
      <c r="BQ2" s="49" t="str">
        <f>Гайд!B72</f>
        <v>Хрюки-рок!</v>
      </c>
      <c r="BR2" s="49" t="str">
        <f>Гайд!B73</f>
        <v>Кукадядя</v>
      </c>
      <c r="BS2" s="49" t="str">
        <f>Гайд!B74</f>
        <v>Кукабаба</v>
      </c>
      <c r="BT2" s="49" t="str">
        <f>Гайд!B75</f>
        <v>Сельпо</v>
      </c>
      <c r="BU2" s="49" t="str">
        <f>Гайд!B76</f>
        <v>Анютины кудряшки</v>
      </c>
      <c r="BV2" s="49" t="str">
        <f>Гайд!B77</f>
        <v>Подхваты Коперфильда</v>
      </c>
      <c r="BW2" s="49" t="str">
        <f>Гайд!B78</f>
        <v>Далбыалёнке</v>
      </c>
      <c r="BX2" s="49" t="str">
        <f>Гайд!B79</f>
        <v>Наследие Феликса</v>
      </c>
      <c r="BY2" s="49" t="str">
        <f>Гайд!B80</f>
        <v>Кутурчатинка</v>
      </c>
      <c r="BZ2" s="49" t="str">
        <f>Гайд!B81</f>
        <v>Ведьмин глаз</v>
      </c>
      <c r="CA2" s="49" t="str">
        <f>Гайд!B82</f>
        <v>Хозяин тайги</v>
      </c>
      <c r="CB2" s="49" t="str">
        <f>Гайд!B83</f>
        <v>Черничная радость</v>
      </c>
      <c r="CC2" s="49" t="str">
        <f>Гайд!B85</f>
        <v>Кнехт</v>
      </c>
      <c r="CD2" s="49" t="str">
        <f>Гайд!B86</f>
        <v>Фок</v>
      </c>
      <c r="CE2" s="49" t="str">
        <f>Гайд!B87</f>
        <v>Кливер</v>
      </c>
      <c r="CF2" s="72" t="str">
        <f>Гайд!B89</f>
        <v>Каа-Хем</v>
      </c>
      <c r="CG2" s="72" t="str">
        <f>Гайд!B90</f>
        <v>Бий-Хем</v>
      </c>
      <c r="CH2" s="72" t="str">
        <f>Гайд!B91</f>
        <v>Самсон</v>
      </c>
      <c r="CI2" s="72" t="str">
        <f>Гайд!B92</f>
        <v>Шахерезада</v>
      </c>
      <c r="CJ2" s="50" t="str">
        <f>Гайд!B94</f>
        <v>Сдохни коротышка!</v>
      </c>
      <c r="CK2" s="50" t="str">
        <f>Гайд!B95</f>
        <v>Бес балды!</v>
      </c>
      <c r="CL2" s="50" t="str">
        <f>Гайд!B96</f>
        <v>Жадность хуже, чем холера</v>
      </c>
      <c r="CM2" s="50" t="str">
        <f>Гайд!B97</f>
        <v>Вспышка с заду!*</v>
      </c>
      <c r="CN2" s="50" t="str">
        <f>Гайд!B98</f>
        <v>Пазл</v>
      </c>
      <c r="CO2" s="51" t="str">
        <f>Гайд!B99</f>
        <v>Лишайная дорожка</v>
      </c>
      <c r="CP2" s="51" t="str">
        <f>Гайд!B100</f>
        <v>Веселящий мох</v>
      </c>
      <c r="CQ2" s="51" t="str">
        <f>Гайд!B101</f>
        <v>Дед Диадох</v>
      </c>
      <c r="CR2" s="51" t="str">
        <f>Гайд!B102</f>
        <v>Дядюшка Ау</v>
      </c>
      <c r="CS2" s="51" t="str">
        <f>Гайд!B103</f>
        <v>Пастбище кикимор</v>
      </c>
      <c r="CT2" s="51" t="str">
        <f>Гайд!B104</f>
        <v>Угол лешего</v>
      </c>
      <c r="CU2" s="94" t="str">
        <f>Гайд!B105</f>
        <v>Нафаня</v>
      </c>
      <c r="CV2" s="51" t="str">
        <f>Гайд!B106</f>
        <v>Барабашка</v>
      </c>
      <c r="CW2" s="51" t="s">
        <v>212</v>
      </c>
      <c r="CX2" s="51" t="s">
        <v>213</v>
      </c>
      <c r="CY2" s="51"/>
      <c r="CZ2" s="51" t="s">
        <v>214</v>
      </c>
      <c r="DA2" s="51" t="s">
        <v>215</v>
      </c>
      <c r="DB2" s="51"/>
      <c r="DC2" s="51" t="s">
        <v>216</v>
      </c>
      <c r="DD2" s="51" t="s">
        <v>218</v>
      </c>
      <c r="DE2" s="51" t="s">
        <v>220</v>
      </c>
      <c r="DF2" s="51" t="s">
        <v>199</v>
      </c>
      <c r="DG2" s="51" t="s">
        <v>200</v>
      </c>
      <c r="DH2" s="51" t="s">
        <v>203</v>
      </c>
      <c r="DI2" s="51"/>
      <c r="DJ2" s="120"/>
      <c r="DK2" s="118"/>
      <c r="DL2" s="108" t="s">
        <v>154</v>
      </c>
    </row>
    <row r="3" spans="1:116" s="45" customFormat="1" ht="14.25" customHeight="1">
      <c r="A3" s="46"/>
      <c r="B3" s="46"/>
      <c r="C3" s="47" t="s">
        <v>159</v>
      </c>
      <c r="D3" s="52" t="str">
        <f>Гайд!E3</f>
        <v>5b+</v>
      </c>
      <c r="E3" s="52" t="str">
        <f>Гайд!E4</f>
        <v>6a</v>
      </c>
      <c r="F3" s="52" t="str">
        <f>Гайд!E5</f>
        <v>5a</v>
      </c>
      <c r="G3" s="52" t="str">
        <f>Гайд!E6</f>
        <v>6b+</v>
      </c>
      <c r="H3" s="52" t="str">
        <f>Гайд!E7</f>
        <v>6b</v>
      </c>
      <c r="I3" s="52" t="str">
        <f>Гайд!E8</f>
        <v>6b+</v>
      </c>
      <c r="J3" s="52" t="str">
        <f>Гайд!E9</f>
        <v>6c</v>
      </c>
      <c r="K3" s="52" t="str">
        <f>Гайд!E10</f>
        <v>7a</v>
      </c>
      <c r="L3" s="52" t="str">
        <f>Гайд!E11</f>
        <v>7a+</v>
      </c>
      <c r="M3" s="52" t="str">
        <f>Гайд!E12</f>
        <v>7b</v>
      </c>
      <c r="N3" s="52" t="str">
        <f>Гайд!E13</f>
        <v>6b+</v>
      </c>
      <c r="O3" s="52" t="str">
        <f>Гайд!E14</f>
        <v>7a+</v>
      </c>
      <c r="P3" s="52" t="str">
        <f>Гайд!E15</f>
        <v>7a</v>
      </c>
      <c r="Q3" s="52" t="str">
        <f>Гайд!E16</f>
        <v>6c+</v>
      </c>
      <c r="R3" s="52" t="str">
        <f>Гайд!E17</f>
        <v>6a+</v>
      </c>
      <c r="S3" s="52" t="str">
        <f>Гайд!E19</f>
        <v>7b</v>
      </c>
      <c r="T3" s="52" t="str">
        <f>Гайд!E20</f>
        <v>7b+</v>
      </c>
      <c r="U3" s="52" t="str">
        <f>Гайд!E21</f>
        <v>6c</v>
      </c>
      <c r="V3" s="52" t="str">
        <f>Гайд!E22</f>
        <v>6c</v>
      </c>
      <c r="W3" s="52" t="str">
        <f>Гайд!E23</f>
        <v>6a+</v>
      </c>
      <c r="X3" s="52" t="str">
        <f>Гайд!E24</f>
        <v>6a+</v>
      </c>
      <c r="Y3" s="52" t="s">
        <v>133</v>
      </c>
      <c r="Z3" s="52" t="s">
        <v>207</v>
      </c>
      <c r="AA3" s="52" t="s">
        <v>133</v>
      </c>
      <c r="AB3" s="52" t="str">
        <f>Гайд!E26</f>
        <v>5c+</v>
      </c>
      <c r="AC3" s="52" t="str">
        <f>Гайд!E27</f>
        <v>6b+</v>
      </c>
      <c r="AD3" s="52" t="str">
        <f>Гайд!E28</f>
        <v>7a+</v>
      </c>
      <c r="AE3" s="52" t="str">
        <f>Гайд!E29</f>
        <v>6c</v>
      </c>
      <c r="AF3" s="52" t="str">
        <f>Гайд!E30</f>
        <v>5c+</v>
      </c>
      <c r="AG3" s="52" t="str">
        <f>Гайд!E31</f>
        <v>6a</v>
      </c>
      <c r="AH3" s="52" t="str">
        <f>Гайд!E32</f>
        <v>5c</v>
      </c>
      <c r="AI3" s="52" t="str">
        <f>Гайд!E33</f>
        <v>6a</v>
      </c>
      <c r="AJ3" s="52" t="str">
        <f>Гайд!E34</f>
        <v>6a</v>
      </c>
      <c r="AK3" s="52" t="str">
        <f>Гайд!E35</f>
        <v>6a+</v>
      </c>
      <c r="AL3" s="52" t="str">
        <f>Гайд!E36</f>
        <v>6b</v>
      </c>
      <c r="AM3" s="52" t="str">
        <f>Гайд!E37</f>
        <v>6c</v>
      </c>
      <c r="AN3" s="52" t="str">
        <f>Гайд!E38</f>
        <v>6b+</v>
      </c>
      <c r="AO3" s="52" t="str">
        <f>Гайд!E39</f>
        <v>6c</v>
      </c>
      <c r="AP3" s="52" t="str">
        <f>Гайд!E41</f>
        <v>6a+</v>
      </c>
      <c r="AQ3" s="52" t="str">
        <f>Гайд!E42</f>
        <v>6a+</v>
      </c>
      <c r="AR3" s="52" t="str">
        <f>Гайд!E43</f>
        <v>6b+</v>
      </c>
      <c r="AS3" s="52" t="str">
        <f>Гайд!E44</f>
        <v>5b</v>
      </c>
      <c r="AT3" s="52" t="str">
        <f>Гайд!E45</f>
        <v>6a</v>
      </c>
      <c r="AU3" s="52" t="str">
        <f>Гайд!E46</f>
        <v>6c</v>
      </c>
      <c r="AV3" s="52" t="str">
        <f>Гайд!E47</f>
        <v>6a+</v>
      </c>
      <c r="AW3" s="52" t="str">
        <f>Гайд!E48</f>
        <v>6c</v>
      </c>
      <c r="AX3" s="52" t="str">
        <f>Гайд!E49</f>
        <v>6b</v>
      </c>
      <c r="AY3" s="52" t="str">
        <f>Гайд!E50</f>
        <v>6b</v>
      </c>
      <c r="AZ3" s="52" t="str">
        <f>Гайд!E51</f>
        <v>6b</v>
      </c>
      <c r="BA3" s="52" t="str">
        <f>Гайд!E52</f>
        <v>6a+</v>
      </c>
      <c r="BB3" s="52" t="str">
        <f>Гайд!E53</f>
        <v>6b+</v>
      </c>
      <c r="BC3" s="52" t="str">
        <f>Гайд!E54</f>
        <v>6b+</v>
      </c>
      <c r="BD3" s="52" t="str">
        <f>Гайд!E55</f>
        <v>6b+</v>
      </c>
      <c r="BE3" s="52" t="str">
        <f>Гайд!E56</f>
        <v>6c+</v>
      </c>
      <c r="BF3" s="52" t="str">
        <f>Гайд!E57</f>
        <v>6b</v>
      </c>
      <c r="BG3" s="52" t="str">
        <f>Гайд!E58</f>
        <v>6a</v>
      </c>
      <c r="BH3" s="52" t="str">
        <f>Гайд!E59</f>
        <v>5c+</v>
      </c>
      <c r="BI3" s="54" t="str">
        <f>Гайд!E63</f>
        <v>7a</v>
      </c>
      <c r="BJ3" s="54" t="str">
        <f>Гайд!E64</f>
        <v>6b</v>
      </c>
      <c r="BK3" s="53" t="str">
        <f>Гайд!E65</f>
        <v>6c</v>
      </c>
      <c r="BL3" s="53" t="str">
        <f>Гайд!E66</f>
        <v>7a</v>
      </c>
      <c r="BM3" s="53" t="str">
        <f>Гайд!E68</f>
        <v>6c</v>
      </c>
      <c r="BN3" s="53" t="str">
        <f>Гайд!E69</f>
        <v>7c</v>
      </c>
      <c r="BO3" s="53" t="str">
        <f>Гайд!E70</f>
        <v>5c+</v>
      </c>
      <c r="BP3" s="53" t="str">
        <f>Гайд!E71</f>
        <v>6b</v>
      </c>
      <c r="BQ3" s="53" t="str">
        <f>Гайд!E72</f>
        <v>6a+</v>
      </c>
      <c r="BR3" s="53" t="str">
        <f>Гайд!E73</f>
        <v>6b</v>
      </c>
      <c r="BS3" s="53" t="str">
        <f>Гайд!E74</f>
        <v>7a+</v>
      </c>
      <c r="BT3" s="53" t="str">
        <f>Гайд!E75</f>
        <v>7b+</v>
      </c>
      <c r="BU3" s="53" t="str">
        <f>Гайд!E76</f>
        <v>7b</v>
      </c>
      <c r="BV3" s="53" t="str">
        <f>Гайд!E77</f>
        <v>8a</v>
      </c>
      <c r="BW3" s="53" t="str">
        <f>Гайд!E78</f>
        <v>7a+</v>
      </c>
      <c r="BX3" s="53" t="str">
        <f>Гайд!E79</f>
        <v>6c</v>
      </c>
      <c r="BY3" s="53" t="str">
        <f>Гайд!E80</f>
        <v>6c+</v>
      </c>
      <c r="BZ3" s="53" t="str">
        <f>Гайд!E81</f>
        <v>6c</v>
      </c>
      <c r="CA3" s="53" t="str">
        <f>Гайд!E82</f>
        <v>6c</v>
      </c>
      <c r="CB3" s="53" t="str">
        <f>Гайд!E83</f>
        <v>6c+</v>
      </c>
      <c r="CC3" s="53" t="str">
        <f>Гайд!E85</f>
        <v>6a+</v>
      </c>
      <c r="CD3" s="53" t="str">
        <f>Гайд!E86</f>
        <v>6c</v>
      </c>
      <c r="CE3" s="53" t="str">
        <f>Гайд!E87</f>
        <v>6b+</v>
      </c>
      <c r="CF3" s="54" t="str">
        <f>Гайд!E89</f>
        <v>7a</v>
      </c>
      <c r="CG3" s="54" t="str">
        <f>Гайд!E90</f>
        <v>7b+</v>
      </c>
      <c r="CH3" s="54" t="str">
        <f>Гайд!E91</f>
        <v>7c</v>
      </c>
      <c r="CI3" s="54" t="str">
        <f>Гайд!E92</f>
        <v>7a+</v>
      </c>
      <c r="CJ3" s="54" t="str">
        <f>Гайд!E94</f>
        <v>7a+</v>
      </c>
      <c r="CK3" s="54" t="str">
        <f>Гайд!E95</f>
        <v>8a+</v>
      </c>
      <c r="CL3" s="54" t="str">
        <f>Гайд!E96</f>
        <v>7b</v>
      </c>
      <c r="CM3" s="54" t="str">
        <f>Гайд!E97</f>
        <v>7c</v>
      </c>
      <c r="CN3" s="54" t="str">
        <f>Гайд!E98</f>
        <v>7b</v>
      </c>
      <c r="CO3" s="54" t="str">
        <f>Гайд!E99</f>
        <v>6c</v>
      </c>
      <c r="CP3" s="54" t="str">
        <f>Гайд!E100</f>
        <v>6a+</v>
      </c>
      <c r="CQ3" s="54" t="str">
        <f>Гайд!E101</f>
        <v>6b+</v>
      </c>
      <c r="CR3" s="54" t="str">
        <f>Гайд!E102</f>
        <v>6b</v>
      </c>
      <c r="CS3" s="54" t="str">
        <f>Гайд!E103</f>
        <v>6a</v>
      </c>
      <c r="CT3" s="54" t="str">
        <f>Гайд!E104</f>
        <v>5c+</v>
      </c>
      <c r="CU3" s="95" t="str">
        <f>Гайд!E105</f>
        <v>6b</v>
      </c>
      <c r="CV3" s="81" t="str">
        <f>Гайд!E106</f>
        <v>6a+</v>
      </c>
      <c r="CW3" s="81" t="s">
        <v>75</v>
      </c>
      <c r="CX3" s="81"/>
      <c r="CY3" s="81"/>
      <c r="CZ3" s="81" t="s">
        <v>0</v>
      </c>
      <c r="DA3" s="81" t="s">
        <v>1</v>
      </c>
      <c r="DB3" s="81"/>
      <c r="DC3" s="81" t="s">
        <v>217</v>
      </c>
      <c r="DD3" s="81" t="s">
        <v>219</v>
      </c>
      <c r="DE3" s="81" t="s">
        <v>207</v>
      </c>
      <c r="DF3" s="81"/>
      <c r="DG3" s="81"/>
      <c r="DH3" s="81"/>
      <c r="DI3" s="81"/>
      <c r="DJ3" s="120"/>
      <c r="DK3" s="118"/>
      <c r="DL3" s="107"/>
    </row>
    <row r="4" spans="1:116" s="56" customFormat="1" ht="15" thickBot="1">
      <c r="A4" s="78"/>
      <c r="B4" s="55"/>
      <c r="C4" s="77" t="s">
        <v>161</v>
      </c>
      <c r="D4" s="99">
        <f>Гайд!H3</f>
        <v>8</v>
      </c>
      <c r="E4" s="99">
        <f>Гайд!H4</f>
        <v>16</v>
      </c>
      <c r="F4" s="99">
        <f>Гайд!H5</f>
        <v>4</v>
      </c>
      <c r="G4" s="99">
        <f>Гайд!H6</f>
        <v>42</v>
      </c>
      <c r="H4" s="99">
        <f>Гайд!H7</f>
        <v>36</v>
      </c>
      <c r="I4" s="99">
        <f>Гайд!H8</f>
        <v>42</v>
      </c>
      <c r="J4" s="99">
        <f>Гайд!H9</f>
        <v>50</v>
      </c>
      <c r="K4" s="99">
        <f>Гайд!H10</f>
        <v>88</v>
      </c>
      <c r="L4" s="99">
        <f>Гайд!H11</f>
        <v>100</v>
      </c>
      <c r="M4" s="99">
        <f>Гайд!H12</f>
        <v>120</v>
      </c>
      <c r="N4" s="99">
        <f>Гайд!H13</f>
        <v>42</v>
      </c>
      <c r="O4" s="99">
        <f>Гайд!H14</f>
        <v>100</v>
      </c>
      <c r="P4" s="99">
        <f>Гайд!H15</f>
        <v>88</v>
      </c>
      <c r="Q4" s="99">
        <f>Гайд!H16</f>
        <v>66</v>
      </c>
      <c r="R4" s="99">
        <f>Гайд!H17</f>
        <v>22</v>
      </c>
      <c r="S4" s="99">
        <f>Гайд!H19</f>
        <v>120</v>
      </c>
      <c r="T4" s="99">
        <f>Гайд!H20</f>
        <v>150</v>
      </c>
      <c r="U4" s="99">
        <f>Гайд!H21</f>
        <v>50</v>
      </c>
      <c r="V4" s="99">
        <f>Гайд!H22</f>
        <v>50</v>
      </c>
      <c r="W4" s="99">
        <f>Гайд!H23</f>
        <v>22</v>
      </c>
      <c r="X4" s="99">
        <f>Гайд!H24</f>
        <v>22</v>
      </c>
      <c r="Y4" s="99">
        <v>6</v>
      </c>
      <c r="Z4" s="99">
        <v>12</v>
      </c>
      <c r="AA4" s="99">
        <v>6</v>
      </c>
      <c r="AB4" s="99">
        <f>Гайд!H26</f>
        <v>12</v>
      </c>
      <c r="AC4" s="99">
        <f>Гайд!H27</f>
        <v>42</v>
      </c>
      <c r="AD4" s="99">
        <f>Гайд!H28</f>
        <v>100</v>
      </c>
      <c r="AE4" s="99">
        <f>Гайд!H29</f>
        <v>50</v>
      </c>
      <c r="AF4" s="99">
        <f>Гайд!H30</f>
        <v>12</v>
      </c>
      <c r="AG4" s="99">
        <f>Гайд!H31</f>
        <v>16</v>
      </c>
      <c r="AH4" s="99">
        <f>Гайд!H32</f>
        <v>10</v>
      </c>
      <c r="AI4" s="99">
        <f>Гайд!H33</f>
        <v>16</v>
      </c>
      <c r="AJ4" s="99">
        <f>Гайд!H34</f>
        <v>16</v>
      </c>
      <c r="AK4" s="99">
        <f>Гайд!H35</f>
        <v>22</v>
      </c>
      <c r="AL4" s="99">
        <f>Гайд!H36</f>
        <v>36</v>
      </c>
      <c r="AM4" s="99">
        <f>Гайд!H37</f>
        <v>50</v>
      </c>
      <c r="AN4" s="99">
        <f>Гайд!H38</f>
        <v>42</v>
      </c>
      <c r="AO4" s="99">
        <f>Гайд!H39</f>
        <v>50</v>
      </c>
      <c r="AP4" s="99">
        <f>Гайд!H41</f>
        <v>22</v>
      </c>
      <c r="AQ4" s="99">
        <f>Гайд!H42</f>
        <v>22</v>
      </c>
      <c r="AR4" s="99">
        <f>Гайд!H43</f>
        <v>42</v>
      </c>
      <c r="AS4" s="99">
        <f>Гайд!H44</f>
        <v>6</v>
      </c>
      <c r="AT4" s="99">
        <f>Гайд!H45</f>
        <v>16</v>
      </c>
      <c r="AU4" s="99">
        <f>Гайд!H46</f>
        <v>50</v>
      </c>
      <c r="AV4" s="99">
        <f>Гайд!H47</f>
        <v>22</v>
      </c>
      <c r="AW4" s="99">
        <f>Гайд!H48</f>
        <v>50</v>
      </c>
      <c r="AX4" s="99">
        <f>Гайд!H49</f>
        <v>36</v>
      </c>
      <c r="AY4" s="99">
        <f>Гайд!H50</f>
        <v>36</v>
      </c>
      <c r="AZ4" s="99">
        <f>Гайд!H51</f>
        <v>36</v>
      </c>
      <c r="BA4" s="99">
        <f>Гайд!H52</f>
        <v>22</v>
      </c>
      <c r="BB4" s="99">
        <f>Гайд!H53</f>
        <v>42</v>
      </c>
      <c r="BC4" s="99">
        <f>Гайд!H54</f>
        <v>42</v>
      </c>
      <c r="BD4" s="99">
        <f>Гайд!H55</f>
        <v>42</v>
      </c>
      <c r="BE4" s="99">
        <f>Гайд!H56</f>
        <v>66</v>
      </c>
      <c r="BF4" s="99">
        <f>Гайд!H57</f>
        <v>36</v>
      </c>
      <c r="BG4" s="99">
        <f>Гайд!H58</f>
        <v>16</v>
      </c>
      <c r="BH4" s="99">
        <f>Гайд!H59</f>
        <v>12</v>
      </c>
      <c r="BI4" s="100">
        <f>Гайд!H63</f>
        <v>106</v>
      </c>
      <c r="BJ4" s="100">
        <f>Гайд!H64</f>
        <v>43</v>
      </c>
      <c r="BK4" s="100">
        <f>Гайд!H65</f>
        <v>60</v>
      </c>
      <c r="BL4" s="100">
        <f>Гайд!H66</f>
        <v>106</v>
      </c>
      <c r="BM4" s="100">
        <f>Гайд!H68</f>
        <v>60</v>
      </c>
      <c r="BN4" s="100">
        <f>Гайд!H69</f>
        <v>216</v>
      </c>
      <c r="BO4" s="100">
        <v>14.4</v>
      </c>
      <c r="BP4" s="100">
        <f>Гайд!H71</f>
        <v>43.199999999999996</v>
      </c>
      <c r="BQ4" s="100">
        <f>Гайд!H72</f>
        <v>26.4</v>
      </c>
      <c r="BR4" s="100">
        <f>Гайд!H73</f>
        <v>43.199999999999996</v>
      </c>
      <c r="BS4" s="100">
        <f>Гайд!H74</f>
        <v>120</v>
      </c>
      <c r="BT4" s="100">
        <f>Гайд!H75</f>
        <v>180</v>
      </c>
      <c r="BU4" s="100">
        <f>Гайд!H76</f>
        <v>144</v>
      </c>
      <c r="BV4" s="100">
        <f>Гайд!H77</f>
        <v>264</v>
      </c>
      <c r="BW4" s="100">
        <f>Гайд!H78</f>
        <v>120</v>
      </c>
      <c r="BX4" s="100">
        <f>Гайд!H79</f>
        <v>60</v>
      </c>
      <c r="BY4" s="100">
        <f>Гайд!H80</f>
        <v>79.2</v>
      </c>
      <c r="BZ4" s="100">
        <f>Гайд!H81</f>
        <v>60</v>
      </c>
      <c r="CA4" s="100">
        <f>Гайд!H82</f>
        <v>60</v>
      </c>
      <c r="CB4" s="100">
        <f>Гайд!H83</f>
        <v>79.2</v>
      </c>
      <c r="CC4" s="100">
        <f>Гайд!H85</f>
        <v>26.4</v>
      </c>
      <c r="CD4" s="100">
        <f>Гайд!H86</f>
        <v>60</v>
      </c>
      <c r="CE4" s="100">
        <f>Гайд!H87</f>
        <v>50.4</v>
      </c>
      <c r="CF4" s="100">
        <f>Гайд!H89</f>
        <v>106</v>
      </c>
      <c r="CG4" s="100">
        <f>Гайд!H90</f>
        <v>144</v>
      </c>
      <c r="CH4" s="100">
        <f>Гайд!H91</f>
        <v>180</v>
      </c>
      <c r="CI4" s="100">
        <f>Гайд!H92</f>
        <v>120</v>
      </c>
      <c r="CJ4" s="100">
        <f>Гайд!H94</f>
        <v>120</v>
      </c>
      <c r="CK4" s="100">
        <f>Гайд!H95</f>
        <v>348</v>
      </c>
      <c r="CL4" s="100">
        <f>Гайд!H96</f>
        <v>144</v>
      </c>
      <c r="CM4" s="100">
        <f>Гайд!H97</f>
        <v>216</v>
      </c>
      <c r="CN4" s="100">
        <f>Гайд!H98</f>
        <v>144</v>
      </c>
      <c r="CO4" s="100">
        <f>Гайд!H99</f>
        <v>60</v>
      </c>
      <c r="CP4" s="100">
        <f>Гайд!H100</f>
        <v>26.4</v>
      </c>
      <c r="CQ4" s="100">
        <f>Гайд!H101</f>
        <v>50.4</v>
      </c>
      <c r="CR4" s="100">
        <f>Гайд!H102</f>
        <v>43.199999999999996</v>
      </c>
      <c r="CS4" s="100">
        <f>Гайд!H103</f>
        <v>19.2</v>
      </c>
      <c r="CT4" s="100">
        <f>Гайд!H104</f>
        <v>12</v>
      </c>
      <c r="CU4" s="101">
        <f>Гайд!H105</f>
        <v>43.199999999999996</v>
      </c>
      <c r="CV4" s="100">
        <f>Гайд!H106</f>
        <v>26.4</v>
      </c>
      <c r="CW4" s="100">
        <v>144</v>
      </c>
      <c r="CX4" s="100"/>
      <c r="CY4" s="100"/>
      <c r="CZ4" s="100">
        <v>43.2</v>
      </c>
      <c r="DA4" s="100">
        <v>50.4</v>
      </c>
      <c r="DB4" s="100"/>
      <c r="DC4" s="100">
        <v>12</v>
      </c>
      <c r="DD4" s="100">
        <v>106</v>
      </c>
      <c r="DE4" s="100">
        <v>14.4</v>
      </c>
      <c r="DF4" s="100">
        <v>10</v>
      </c>
      <c r="DG4" s="100">
        <v>5</v>
      </c>
      <c r="DH4" s="100">
        <v>40</v>
      </c>
      <c r="DI4" s="100"/>
      <c r="DJ4" s="121"/>
      <c r="DK4" s="122"/>
      <c r="DL4" s="109"/>
    </row>
    <row r="5" spans="1:116" ht="14.25">
      <c r="A5" s="64">
        <v>1</v>
      </c>
      <c r="B5" s="58">
        <v>47</v>
      </c>
      <c r="C5" s="103" t="s">
        <v>228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>
        <v>1</v>
      </c>
      <c r="Z5" s="76">
        <v>1</v>
      </c>
      <c r="AA5" s="76"/>
      <c r="AB5" s="76">
        <v>1</v>
      </c>
      <c r="AC5" s="76"/>
      <c r="AD5" s="76"/>
      <c r="AE5" s="76">
        <v>1</v>
      </c>
      <c r="AF5" s="76">
        <v>1</v>
      </c>
      <c r="AG5" s="76">
        <v>1</v>
      </c>
      <c r="AH5" s="76"/>
      <c r="AI5" s="76"/>
      <c r="AJ5" s="76"/>
      <c r="AK5" s="76"/>
      <c r="AL5" s="76">
        <v>1</v>
      </c>
      <c r="AM5" s="76">
        <v>1</v>
      </c>
      <c r="AN5" s="76"/>
      <c r="AO5" s="76"/>
      <c r="AP5" s="76"/>
      <c r="AQ5" s="76"/>
      <c r="AR5" s="76"/>
      <c r="AS5" s="76">
        <v>1</v>
      </c>
      <c r="AT5" s="76">
        <v>1</v>
      </c>
      <c r="AU5" s="76">
        <v>1</v>
      </c>
      <c r="AV5" s="76"/>
      <c r="AW5" s="76"/>
      <c r="AX5" s="76">
        <v>1</v>
      </c>
      <c r="AY5" s="76">
        <v>1</v>
      </c>
      <c r="AZ5" s="76">
        <v>1</v>
      </c>
      <c r="BA5" s="76">
        <v>1</v>
      </c>
      <c r="BB5" s="76"/>
      <c r="BC5" s="76">
        <v>1</v>
      </c>
      <c r="BD5" s="76"/>
      <c r="BE5" s="76"/>
      <c r="BF5" s="76">
        <v>1</v>
      </c>
      <c r="BG5" s="76">
        <v>1</v>
      </c>
      <c r="BH5" s="76">
        <v>1</v>
      </c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9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136">
        <f>COUNT(D5:DI5)</f>
        <v>19</v>
      </c>
      <c r="DK5" s="137">
        <f>SUMPRODUCT($D$4:$DI$4,D5:DI5)</f>
        <v>502</v>
      </c>
      <c r="DL5" s="138"/>
    </row>
    <row r="6" spans="1:116" ht="14.25">
      <c r="A6" s="64">
        <v>2</v>
      </c>
      <c r="B6" s="58"/>
      <c r="C6" s="103" t="s">
        <v>131</v>
      </c>
      <c r="D6" s="60"/>
      <c r="E6" s="60"/>
      <c r="F6" s="60"/>
      <c r="G6" s="60"/>
      <c r="H6" s="60"/>
      <c r="I6" s="60">
        <v>1</v>
      </c>
      <c r="J6" s="60"/>
      <c r="K6" s="60">
        <v>1</v>
      </c>
      <c r="L6" s="60">
        <v>1</v>
      </c>
      <c r="M6" s="60">
        <v>1</v>
      </c>
      <c r="N6" s="60">
        <v>1</v>
      </c>
      <c r="O6" s="60"/>
      <c r="P6" s="60"/>
      <c r="Q6" s="60"/>
      <c r="R6" s="60"/>
      <c r="S6" s="60">
        <v>1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97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136">
        <f>COUNT(D6:DI6)</f>
        <v>6</v>
      </c>
      <c r="DK6" s="137">
        <f>SUMPRODUCT($D$4:$DI$4,D6:DI6)</f>
        <v>512</v>
      </c>
      <c r="DL6" s="138"/>
    </row>
    <row r="7" spans="1:116" ht="14.25">
      <c r="A7" s="64">
        <v>3</v>
      </c>
      <c r="B7" s="58">
        <v>4</v>
      </c>
      <c r="C7" s="103" t="s">
        <v>18</v>
      </c>
      <c r="D7" s="60"/>
      <c r="E7" s="60"/>
      <c r="F7" s="60"/>
      <c r="G7" s="60"/>
      <c r="H7" s="60">
        <v>1</v>
      </c>
      <c r="I7" s="60">
        <v>1</v>
      </c>
      <c r="J7" s="60">
        <v>1</v>
      </c>
      <c r="K7" s="60">
        <v>1</v>
      </c>
      <c r="L7" s="60">
        <v>1</v>
      </c>
      <c r="M7" s="60">
        <v>1</v>
      </c>
      <c r="N7" s="60">
        <v>1</v>
      </c>
      <c r="O7" s="60"/>
      <c r="P7" s="60"/>
      <c r="Q7" s="60"/>
      <c r="R7" s="60"/>
      <c r="S7" s="60">
        <v>1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>
        <v>1</v>
      </c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97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136">
        <f>COUNT(D7:DI7)</f>
        <v>9</v>
      </c>
      <c r="DK7" s="137">
        <f>SUMPRODUCT($D$4:$DI$4,D7:DI7)</f>
        <v>718</v>
      </c>
      <c r="DL7" s="138"/>
    </row>
    <row r="8" spans="1:116" ht="14.25">
      <c r="A8" s="64">
        <v>4</v>
      </c>
      <c r="B8" s="58"/>
      <c r="C8" s="103" t="s">
        <v>229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>
        <v>1</v>
      </c>
      <c r="AE8" s="60">
        <v>1</v>
      </c>
      <c r="AF8" s="60">
        <v>1</v>
      </c>
      <c r="AG8" s="60">
        <v>1</v>
      </c>
      <c r="AH8" s="60"/>
      <c r="AI8" s="60"/>
      <c r="AJ8" s="60"/>
      <c r="AK8" s="60"/>
      <c r="AL8" s="60">
        <v>1</v>
      </c>
      <c r="AM8" s="60">
        <v>1</v>
      </c>
      <c r="AN8" s="60"/>
      <c r="AO8" s="60"/>
      <c r="AP8" s="60"/>
      <c r="AQ8" s="60"/>
      <c r="AR8" s="60"/>
      <c r="AS8" s="60"/>
      <c r="AT8" s="60">
        <v>1</v>
      </c>
      <c r="AU8" s="60">
        <v>1</v>
      </c>
      <c r="AV8" s="60"/>
      <c r="AW8" s="60">
        <v>1</v>
      </c>
      <c r="AX8" s="60"/>
      <c r="AY8" s="60"/>
      <c r="AZ8" s="60">
        <v>1</v>
      </c>
      <c r="BA8" s="60"/>
      <c r="BB8" s="60"/>
      <c r="BC8" s="60"/>
      <c r="BD8" s="60"/>
      <c r="BE8" s="60">
        <v>1</v>
      </c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97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136">
        <f>COUNT(D8:DI8)</f>
        <v>11</v>
      </c>
      <c r="DK8" s="137">
        <f>SUMPRODUCT($D$4:$DI$4,D8:DI8)</f>
        <v>482</v>
      </c>
      <c r="DL8" s="138"/>
    </row>
    <row r="9" spans="1:116" ht="14.25">
      <c r="A9" s="64">
        <v>5</v>
      </c>
      <c r="B9" s="58"/>
      <c r="C9" s="103" t="s">
        <v>230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>
        <v>1</v>
      </c>
      <c r="AF9" s="60"/>
      <c r="AG9" s="60">
        <v>1</v>
      </c>
      <c r="AH9" s="60"/>
      <c r="AI9" s="60"/>
      <c r="AJ9" s="60"/>
      <c r="AK9" s="60"/>
      <c r="AL9" s="60">
        <v>1</v>
      </c>
      <c r="AM9" s="60">
        <v>1</v>
      </c>
      <c r="AN9" s="60"/>
      <c r="AO9" s="60"/>
      <c r="AP9" s="60"/>
      <c r="AQ9" s="60"/>
      <c r="AR9" s="60"/>
      <c r="AS9" s="60"/>
      <c r="AT9" s="60">
        <v>1</v>
      </c>
      <c r="AU9" s="60">
        <v>1</v>
      </c>
      <c r="AV9" s="60"/>
      <c r="AW9" s="60">
        <v>1</v>
      </c>
      <c r="AX9" s="60"/>
      <c r="AY9" s="60"/>
      <c r="AZ9" s="60"/>
      <c r="BA9" s="60">
        <v>1</v>
      </c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97"/>
      <c r="CV9" s="60"/>
      <c r="CW9" s="60"/>
      <c r="CX9" s="60"/>
      <c r="CY9" s="60"/>
      <c r="CZ9" s="60">
        <v>1</v>
      </c>
      <c r="DA9" s="60"/>
      <c r="DB9" s="60"/>
      <c r="DC9" s="60"/>
      <c r="DD9" s="60"/>
      <c r="DE9" s="60"/>
      <c r="DF9" s="60"/>
      <c r="DG9" s="60"/>
      <c r="DH9" s="60"/>
      <c r="DI9" s="60"/>
      <c r="DJ9" s="136">
        <f>COUNT(D9:DI9)</f>
        <v>9</v>
      </c>
      <c r="DK9" s="141">
        <f>SUMPRODUCT($D$4:$DI$4,D9:DI9)</f>
        <v>333.2</v>
      </c>
      <c r="DL9" s="143">
        <v>1</v>
      </c>
    </row>
    <row r="10" spans="1:116" ht="14.25">
      <c r="A10" s="64">
        <v>6</v>
      </c>
      <c r="B10" s="58"/>
      <c r="C10" s="104" t="s">
        <v>231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>
        <v>1</v>
      </c>
      <c r="AB10" s="60"/>
      <c r="AC10" s="60"/>
      <c r="AD10" s="60"/>
      <c r="AE10" s="60"/>
      <c r="AF10" s="60"/>
      <c r="AG10" s="60">
        <v>0.5</v>
      </c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>
        <v>0.5</v>
      </c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>
        <v>1</v>
      </c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97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136">
        <f>COUNT(D10:DI10)</f>
        <v>4</v>
      </c>
      <c r="DK10" s="106">
        <f>SUMPRODUCT($D$4:$DI$4,D10:DI10)</f>
        <v>29</v>
      </c>
      <c r="DL10" s="102">
        <v>4</v>
      </c>
    </row>
    <row r="11" spans="1:116" ht="14.25">
      <c r="A11" s="64">
        <v>7</v>
      </c>
      <c r="B11" s="58">
        <v>14</v>
      </c>
      <c r="C11" s="104" t="s">
        <v>232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>
        <v>1</v>
      </c>
      <c r="Z11" s="60">
        <v>1</v>
      </c>
      <c r="AA11" s="60"/>
      <c r="AB11" s="60">
        <v>1</v>
      </c>
      <c r="AC11" s="60">
        <v>1</v>
      </c>
      <c r="AD11" s="60"/>
      <c r="AE11" s="60"/>
      <c r="AF11" s="60">
        <v>1</v>
      </c>
      <c r="AG11" s="60">
        <v>1</v>
      </c>
      <c r="AH11" s="60">
        <v>1</v>
      </c>
      <c r="AI11" s="60"/>
      <c r="AJ11" s="60"/>
      <c r="AK11" s="60"/>
      <c r="AL11" s="60">
        <v>1</v>
      </c>
      <c r="AM11" s="60"/>
      <c r="AN11" s="60"/>
      <c r="AO11" s="60"/>
      <c r="AP11" s="60"/>
      <c r="AQ11" s="60">
        <v>1</v>
      </c>
      <c r="AR11" s="60"/>
      <c r="AS11" s="60">
        <v>1</v>
      </c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97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136">
        <f>COUNT(D11:DI11)</f>
        <v>10</v>
      </c>
      <c r="DK11" s="106">
        <f>SUMPRODUCT($D$4:$DI$4,D11:DI11)</f>
        <v>174</v>
      </c>
      <c r="DL11" s="102">
        <v>1</v>
      </c>
    </row>
    <row r="12" spans="1:116" ht="14.25">
      <c r="A12" s="64">
        <v>8</v>
      </c>
      <c r="B12" s="58">
        <v>6</v>
      </c>
      <c r="C12" s="104" t="s">
        <v>233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>
        <v>1</v>
      </c>
      <c r="AB12" s="60">
        <v>1</v>
      </c>
      <c r="AC12" s="60"/>
      <c r="AD12" s="60"/>
      <c r="AE12" s="60"/>
      <c r="AF12" s="60"/>
      <c r="AG12" s="60">
        <v>1</v>
      </c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>
        <v>1</v>
      </c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>
        <v>0.5</v>
      </c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98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136">
        <f>COUNT(D12:DI12)</f>
        <v>5</v>
      </c>
      <c r="DK12" s="106">
        <f>SUMPRODUCT($D$4:$DI$4,D12:DI12)</f>
        <v>46</v>
      </c>
      <c r="DL12" s="102">
        <v>3</v>
      </c>
    </row>
    <row r="13" spans="1:116" ht="14.25">
      <c r="A13" s="64">
        <v>9</v>
      </c>
      <c r="B13" s="58">
        <v>27</v>
      </c>
      <c r="C13" s="104" t="s">
        <v>234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>
        <v>1</v>
      </c>
      <c r="Z13" s="60"/>
      <c r="AA13" s="60"/>
      <c r="AB13" s="60">
        <v>1</v>
      </c>
      <c r="AC13" s="60">
        <v>1</v>
      </c>
      <c r="AD13" s="60"/>
      <c r="AE13" s="60"/>
      <c r="AF13" s="60">
        <v>1</v>
      </c>
      <c r="AG13" s="60">
        <v>1</v>
      </c>
      <c r="AH13" s="60">
        <v>1</v>
      </c>
      <c r="AI13" s="60"/>
      <c r="AJ13" s="60"/>
      <c r="AK13" s="60"/>
      <c r="AL13" s="60"/>
      <c r="AM13" s="60"/>
      <c r="AN13" s="60"/>
      <c r="AO13" s="60"/>
      <c r="AP13" s="60"/>
      <c r="AQ13" s="60">
        <v>0.5</v>
      </c>
      <c r="AR13" s="60"/>
      <c r="AS13" s="60">
        <v>1</v>
      </c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97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136">
        <f>COUNT(D13:DI13)</f>
        <v>8</v>
      </c>
      <c r="DK13" s="106">
        <f>SUMPRODUCT($D$4:$DI$4,D13:DI13)</f>
        <v>115</v>
      </c>
      <c r="DL13" s="102">
        <v>2</v>
      </c>
    </row>
    <row r="14" spans="1:113" ht="15" customHeight="1" hidden="1">
      <c r="A14" s="64">
        <v>22</v>
      </c>
      <c r="B14" s="145"/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64"/>
      <c r="BJ14" s="64"/>
      <c r="BK14" s="71"/>
      <c r="BL14" s="71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</row>
    <row r="15" spans="1:113" ht="15" customHeight="1" hidden="1">
      <c r="A15" s="57">
        <v>23</v>
      </c>
      <c r="B15" s="58"/>
      <c r="C15" s="59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57"/>
      <c r="BJ15" s="57"/>
      <c r="BK15" s="71"/>
      <c r="BL15" s="71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</row>
    <row r="16" spans="1:113" ht="15" customHeight="1" hidden="1">
      <c r="A16" s="57">
        <v>24</v>
      </c>
      <c r="B16" s="58"/>
      <c r="C16" s="59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57"/>
      <c r="BJ16" s="57"/>
      <c r="BK16" s="71"/>
      <c r="BL16" s="71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</row>
    <row r="17" spans="1:113" ht="15" customHeight="1" hidden="1">
      <c r="A17" s="57">
        <v>25</v>
      </c>
      <c r="B17" s="58">
        <v>32</v>
      </c>
      <c r="C17" s="59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57"/>
      <c r="BJ17" s="57"/>
      <c r="BK17" s="71"/>
      <c r="BL17" s="71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</row>
    <row r="18" spans="1:113" ht="15" customHeight="1" hidden="1">
      <c r="A18" s="57">
        <v>26</v>
      </c>
      <c r="B18" s="58"/>
      <c r="C18" s="59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57"/>
      <c r="BJ18" s="57"/>
      <c r="BK18" s="71"/>
      <c r="BL18" s="71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</row>
    <row r="19" spans="1:113" ht="15" customHeight="1" hidden="1">
      <c r="A19" s="57">
        <v>27</v>
      </c>
      <c r="B19" s="58"/>
      <c r="C19" s="5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57"/>
      <c r="BJ19" s="57"/>
      <c r="BK19" s="71"/>
      <c r="BL19" s="71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</row>
    <row r="20" spans="1:113" ht="15" customHeight="1" hidden="1">
      <c r="A20" s="57">
        <v>28</v>
      </c>
      <c r="B20" s="58"/>
      <c r="C20" s="59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57"/>
      <c r="BJ20" s="57"/>
      <c r="BK20" s="71"/>
      <c r="BL20" s="71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</row>
    <row r="21" spans="1:113" ht="15" customHeight="1" hidden="1">
      <c r="A21" s="57">
        <v>29</v>
      </c>
      <c r="B21" s="58"/>
      <c r="C21" s="59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57"/>
      <c r="BJ21" s="57"/>
      <c r="BK21" s="71"/>
      <c r="BL21" s="71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</row>
    <row r="22" spans="1:113" ht="15" customHeight="1" hidden="1">
      <c r="A22" s="57">
        <v>30</v>
      </c>
      <c r="B22" s="58">
        <v>33</v>
      </c>
      <c r="C22" s="59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57"/>
      <c r="BJ22" s="57"/>
      <c r="BK22" s="71"/>
      <c r="BL22" s="71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</row>
    <row r="23" spans="1:113" ht="15" customHeight="1" hidden="1">
      <c r="A23" s="57">
        <v>31</v>
      </c>
      <c r="B23" s="58">
        <v>29</v>
      </c>
      <c r="C23" s="59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57"/>
      <c r="BJ23" s="57"/>
      <c r="BK23" s="71"/>
      <c r="BL23" s="71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</row>
    <row r="24" spans="1:113" ht="15" customHeight="1" hidden="1">
      <c r="A24" s="57">
        <v>32</v>
      </c>
      <c r="B24" s="58"/>
      <c r="C24" s="59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57"/>
      <c r="BJ24" s="57"/>
      <c r="BK24" s="71"/>
      <c r="BL24" s="71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</row>
    <row r="25" spans="1:113" ht="15" customHeight="1" hidden="1">
      <c r="A25" s="57">
        <v>33</v>
      </c>
      <c r="B25" s="58"/>
      <c r="C25" s="59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57"/>
      <c r="BJ25" s="57"/>
      <c r="BK25" s="71"/>
      <c r="BL25" s="71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</row>
    <row r="26" spans="1:113" ht="15" customHeight="1" hidden="1">
      <c r="A26" s="57">
        <v>34</v>
      </c>
      <c r="B26" s="58">
        <v>13</v>
      </c>
      <c r="C26" s="5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57"/>
      <c r="BJ26" s="57"/>
      <c r="BK26" s="71"/>
      <c r="BL26" s="71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</row>
    <row r="27" spans="1:113" ht="15" customHeight="1" hidden="1">
      <c r="A27" s="57">
        <v>35</v>
      </c>
      <c r="B27" s="58"/>
      <c r="C27" s="59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57"/>
      <c r="BJ27" s="57"/>
      <c r="BK27" s="71"/>
      <c r="BL27" s="71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</row>
    <row r="28" spans="1:113" ht="15" customHeight="1" hidden="1">
      <c r="A28" s="57">
        <v>36</v>
      </c>
      <c r="B28" s="58">
        <v>3</v>
      </c>
      <c r="C28" s="59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57"/>
      <c r="BJ28" s="57"/>
      <c r="BK28" s="71"/>
      <c r="BL28" s="71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</row>
    <row r="29" spans="1:113" ht="15" customHeight="1" hidden="1">
      <c r="A29" s="57">
        <v>37</v>
      </c>
      <c r="B29" s="58"/>
      <c r="C29" s="5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57"/>
      <c r="BJ29" s="57"/>
      <c r="BK29" s="71"/>
      <c r="BL29" s="71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</row>
    <row r="30" spans="1:113" ht="15" customHeight="1" hidden="1">
      <c r="A30" s="57">
        <v>38</v>
      </c>
      <c r="B30" s="58"/>
      <c r="C30" s="59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57"/>
      <c r="BJ30" s="57"/>
      <c r="BK30" s="71"/>
      <c r="BL30" s="71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</row>
    <row r="31" spans="1:113" ht="15" customHeight="1" hidden="1">
      <c r="A31" s="57">
        <v>39</v>
      </c>
      <c r="B31" s="58"/>
      <c r="C31" s="59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57"/>
      <c r="BJ31" s="57"/>
      <c r="BK31" s="71"/>
      <c r="BL31" s="71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</row>
    <row r="32" spans="1:113" ht="15" customHeight="1" hidden="1">
      <c r="A32" s="57">
        <v>40</v>
      </c>
      <c r="B32" s="58">
        <v>51</v>
      </c>
      <c r="C32" s="59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57"/>
      <c r="BJ32" s="57"/>
      <c r="BK32" s="71"/>
      <c r="BL32" s="71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</row>
    <row r="33" spans="1:113" ht="15" customHeight="1" hidden="1">
      <c r="A33" s="57">
        <v>41</v>
      </c>
      <c r="B33" s="58"/>
      <c r="C33" s="59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57"/>
      <c r="BJ33" s="57"/>
      <c r="BK33" s="71"/>
      <c r="BL33" s="71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</row>
    <row r="34" spans="1:113" ht="15" customHeight="1" hidden="1">
      <c r="A34" s="57">
        <v>42</v>
      </c>
      <c r="B34" s="58"/>
      <c r="C34" s="59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57"/>
      <c r="BJ34" s="57"/>
      <c r="BK34" s="71"/>
      <c r="BL34" s="71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</row>
    <row r="35" spans="1:113" ht="15" customHeight="1" hidden="1">
      <c r="A35" s="57">
        <v>43</v>
      </c>
      <c r="B35" s="58"/>
      <c r="C35" s="5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57"/>
      <c r="BJ35" s="57"/>
      <c r="BK35" s="71"/>
      <c r="BL35" s="71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</row>
    <row r="36" spans="1:113" ht="15" customHeight="1" hidden="1">
      <c r="A36" s="57">
        <v>44</v>
      </c>
      <c r="B36" s="58"/>
      <c r="C36" s="59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57"/>
      <c r="BJ36" s="57"/>
      <c r="BK36" s="71"/>
      <c r="BL36" s="71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</row>
    <row r="37" spans="1:113" ht="15" customHeight="1" hidden="1">
      <c r="A37" s="57">
        <v>45</v>
      </c>
      <c r="B37" s="58"/>
      <c r="C37" s="59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57"/>
      <c r="BJ37" s="57"/>
      <c r="BK37" s="71"/>
      <c r="BL37" s="71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</row>
    <row r="38" spans="1:113" ht="15" customHeight="1" hidden="1">
      <c r="A38" s="57">
        <v>46</v>
      </c>
      <c r="B38" s="58"/>
      <c r="C38" s="5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57"/>
      <c r="BJ38" s="57"/>
      <c r="BK38" s="71"/>
      <c r="BL38" s="71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</row>
    <row r="39" spans="1:113" ht="15" customHeight="1" hidden="1">
      <c r="A39" s="57">
        <v>47</v>
      </c>
      <c r="B39" s="58">
        <v>16</v>
      </c>
      <c r="C39" s="59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57"/>
      <c r="BJ39" s="57"/>
      <c r="BK39" s="71"/>
      <c r="BL39" s="71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</row>
    <row r="40" spans="1:113" ht="15" customHeight="1" hidden="1">
      <c r="A40" s="57">
        <v>48</v>
      </c>
      <c r="B40" s="58"/>
      <c r="C40" s="59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57"/>
      <c r="BJ40" s="57"/>
      <c r="BK40" s="71"/>
      <c r="BL40" s="71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</row>
    <row r="41" spans="1:113" ht="15" customHeight="1" hidden="1">
      <c r="A41" s="57">
        <v>49</v>
      </c>
      <c r="B41" s="58"/>
      <c r="C41" s="59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57"/>
      <c r="BJ41" s="57"/>
      <c r="BK41" s="71"/>
      <c r="BL41" s="71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</row>
    <row r="42" spans="1:113" ht="15" customHeight="1" hidden="1">
      <c r="A42" s="57">
        <v>50</v>
      </c>
      <c r="B42" s="58"/>
      <c r="C42" s="65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57"/>
      <c r="BJ42" s="57"/>
      <c r="BK42" s="71"/>
      <c r="BL42" s="71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</row>
    <row r="43" spans="1:113" ht="15" customHeight="1" hidden="1">
      <c r="A43" s="57">
        <v>51</v>
      </c>
      <c r="B43" s="58">
        <v>31</v>
      </c>
      <c r="C43" s="59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57"/>
      <c r="BJ43" s="57"/>
      <c r="BK43" s="71"/>
      <c r="BL43" s="71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</row>
    <row r="44" spans="1:113" ht="15" customHeight="1" hidden="1">
      <c r="A44" s="57">
        <v>52</v>
      </c>
      <c r="B44" s="58"/>
      <c r="C44" s="59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57"/>
      <c r="BJ44" s="57"/>
      <c r="BK44" s="71"/>
      <c r="BL44" s="71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</row>
    <row r="45" spans="1:113" ht="15" customHeight="1" hidden="1">
      <c r="A45" s="57">
        <v>53</v>
      </c>
      <c r="B45" s="58"/>
      <c r="C45" s="65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57"/>
      <c r="BJ45" s="57"/>
      <c r="BK45" s="71"/>
      <c r="BL45" s="71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</row>
    <row r="46" spans="1:113" ht="15" customHeight="1" hidden="1">
      <c r="A46" s="57">
        <v>54</v>
      </c>
      <c r="B46" s="58"/>
      <c r="C46" s="59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57"/>
      <c r="BJ46" s="57"/>
      <c r="BK46" s="71"/>
      <c r="BL46" s="71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</row>
    <row r="47" spans="1:113" ht="15" customHeight="1" hidden="1">
      <c r="A47" s="57">
        <v>55</v>
      </c>
      <c r="B47" s="58"/>
      <c r="C47" s="5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57"/>
      <c r="BJ47" s="57"/>
      <c r="BK47" s="71"/>
      <c r="BL47" s="71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</row>
    <row r="48" spans="1:113" ht="15" customHeight="1" hidden="1">
      <c r="A48" s="57">
        <v>56</v>
      </c>
      <c r="B48" s="58"/>
      <c r="C48" s="5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57"/>
      <c r="BJ48" s="57"/>
      <c r="BK48" s="71"/>
      <c r="BL48" s="71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</row>
    <row r="49" spans="1:113" ht="15" customHeight="1" hidden="1">
      <c r="A49" s="57">
        <v>57</v>
      </c>
      <c r="B49" s="58"/>
      <c r="C49" s="59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57"/>
      <c r="BJ49" s="57"/>
      <c r="BK49" s="71"/>
      <c r="BL49" s="71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</row>
    <row r="50" spans="1:113" ht="15" customHeight="1" hidden="1">
      <c r="A50" s="57">
        <v>58</v>
      </c>
      <c r="B50" s="58">
        <v>44</v>
      </c>
      <c r="C50" s="59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57"/>
      <c r="BJ50" s="57"/>
      <c r="BK50" s="71"/>
      <c r="BL50" s="71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</row>
    <row r="51" spans="1:113" ht="15" customHeight="1" hidden="1">
      <c r="A51" s="57">
        <v>59</v>
      </c>
      <c r="B51" s="58">
        <v>42</v>
      </c>
      <c r="C51" s="59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57"/>
      <c r="BJ51" s="57"/>
      <c r="BK51" s="71"/>
      <c r="BL51" s="71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</row>
    <row r="52" spans="1:113" ht="15" customHeight="1" hidden="1">
      <c r="A52" s="57">
        <v>60</v>
      </c>
      <c r="B52" s="58">
        <v>21</v>
      </c>
      <c r="C52" s="59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57"/>
      <c r="BJ52" s="57"/>
      <c r="BK52" s="71"/>
      <c r="BL52" s="71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</row>
    <row r="53" spans="1:113" ht="15" customHeight="1" hidden="1">
      <c r="A53" s="57">
        <v>61</v>
      </c>
      <c r="B53" s="58"/>
      <c r="C53" s="59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57"/>
      <c r="BJ53" s="57"/>
      <c r="BK53" s="71"/>
      <c r="BL53" s="71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</row>
    <row r="54" spans="1:113" ht="15" customHeight="1" hidden="1">
      <c r="A54" s="57">
        <v>62</v>
      </c>
      <c r="B54" s="58">
        <v>43</v>
      </c>
      <c r="C54" s="59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57"/>
      <c r="BJ54" s="57"/>
      <c r="BK54" s="71"/>
      <c r="BL54" s="71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</row>
    <row r="55" spans="1:113" ht="15" customHeight="1" hidden="1">
      <c r="A55" s="57">
        <v>63</v>
      </c>
      <c r="B55" s="58"/>
      <c r="C55" s="5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57"/>
      <c r="BJ55" s="57"/>
      <c r="BK55" s="71"/>
      <c r="BL55" s="71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</row>
    <row r="56" spans="1:113" ht="15" customHeight="1" hidden="1">
      <c r="A56" s="57">
        <v>64</v>
      </c>
      <c r="B56" s="58">
        <v>5</v>
      </c>
      <c r="C56" s="59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57">
        <f>COUNT(D56:BH56)</f>
        <v>0</v>
      </c>
      <c r="BJ56" s="57">
        <f>SUMPRODUCT($D$4:$BH$4,D56:BH56)</f>
        <v>0</v>
      </c>
      <c r="BK56" s="71"/>
      <c r="BL56" s="71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</row>
    <row r="57" spans="1:113" ht="15" customHeight="1" hidden="1">
      <c r="A57" s="57">
        <v>65</v>
      </c>
      <c r="B57" s="58">
        <v>12</v>
      </c>
      <c r="C57" s="59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57">
        <f>COUNT(D57:BH57)</f>
        <v>0</v>
      </c>
      <c r="BJ57" s="57">
        <f>SUMPRODUCT($D$4:$BH$4,D57:BH57)</f>
        <v>0</v>
      </c>
      <c r="BK57" s="71"/>
      <c r="BL57" s="71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</row>
    <row r="58" spans="1:113" ht="15" customHeight="1" hidden="1">
      <c r="A58" s="57">
        <v>66</v>
      </c>
      <c r="B58" s="58"/>
      <c r="C58" s="59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57">
        <f>COUNT(D58:BH58)</f>
        <v>0</v>
      </c>
      <c r="BJ58" s="57">
        <f>SUMPRODUCT($D$4:$BH$4,D58:BH58)</f>
        <v>0</v>
      </c>
      <c r="BK58" s="71"/>
      <c r="BL58" s="71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</row>
    <row r="59" spans="1:113" ht="15" customHeight="1" hidden="1">
      <c r="A59" s="57">
        <v>67</v>
      </c>
      <c r="B59" s="58"/>
      <c r="C59" s="59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57">
        <f>COUNT(D59:BH59)</f>
        <v>0</v>
      </c>
      <c r="BJ59" s="57">
        <f>SUMPRODUCT($D$4:$BH$4,D59:BH59)</f>
        <v>0</v>
      </c>
      <c r="BK59" s="71"/>
      <c r="BL59" s="71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</row>
    <row r="60" spans="1:113" ht="15" customHeight="1" hidden="1">
      <c r="A60" s="57">
        <v>68</v>
      </c>
      <c r="B60" s="58"/>
      <c r="C60" s="59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57">
        <f>COUNT(D60:BH60)</f>
        <v>0</v>
      </c>
      <c r="BJ60" s="57">
        <f>SUMPRODUCT($D$4:$BH$4,D60:BH60)</f>
        <v>0</v>
      </c>
      <c r="BK60" s="71"/>
      <c r="BL60" s="71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</row>
    <row r="61" spans="1:64" ht="15" customHeight="1" hidden="1">
      <c r="A61" s="57">
        <v>69</v>
      </c>
      <c r="B61" s="58"/>
      <c r="C61" s="59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57">
        <f>COUNT(D61:BH61)</f>
        <v>0</v>
      </c>
      <c r="BJ61" s="57">
        <f>SUMPRODUCT($D$4:$BH$4,D61:BH61)</f>
        <v>0</v>
      </c>
      <c r="BK61" s="71"/>
      <c r="BL61" s="71"/>
    </row>
    <row r="64" ht="14.25">
      <c r="C64" s="61" t="s">
        <v>162</v>
      </c>
    </row>
    <row r="65" ht="14.25">
      <c r="C65" s="110" t="s">
        <v>163</v>
      </c>
    </row>
    <row r="66" ht="14.25">
      <c r="C66" s="111" t="s">
        <v>174</v>
      </c>
    </row>
  </sheetData>
  <sheetProtection/>
  <mergeCells count="3">
    <mergeCell ref="A1:A2"/>
    <mergeCell ref="DJ1:DJ4"/>
    <mergeCell ref="DK1:D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71"/>
  <sheetViews>
    <sheetView zoomScalePageLayoutView="0" workbookViewId="0" topLeftCell="A1">
      <pane xSplit="3" ySplit="4" topLeftCell="C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M7" sqref="DM7"/>
    </sheetView>
  </sheetViews>
  <sheetFormatPr defaultColWidth="3.8515625" defaultRowHeight="12.75" outlineLevelCol="1"/>
  <cols>
    <col min="1" max="1" width="6.57421875" style="61" bestFit="1" customWidth="1"/>
    <col min="2" max="2" width="4.421875" style="61" hidden="1" customWidth="1"/>
    <col min="3" max="3" width="21.7109375" style="61" customWidth="1"/>
    <col min="4" max="5" width="6.7109375" style="66" customWidth="1" outlineLevel="1"/>
    <col min="6" max="6" width="6.7109375" style="67" customWidth="1" outlineLevel="1"/>
    <col min="7" max="8" width="6.7109375" style="68" customWidth="1" outlineLevel="1"/>
    <col min="9" max="9" width="6.7109375" style="69" customWidth="1" outlineLevel="1"/>
    <col min="10" max="12" width="6.7109375" style="68" customWidth="1" outlineLevel="1"/>
    <col min="13" max="15" width="6.7109375" style="67" customWidth="1" outlineLevel="1"/>
    <col min="16" max="17" width="6.7109375" style="68" customWidth="1" outlineLevel="1"/>
    <col min="18" max="18" width="6.7109375" style="67" customWidth="1" outlineLevel="1"/>
    <col min="19" max="19" width="6.7109375" style="68" customWidth="1" outlineLevel="1"/>
    <col min="20" max="20" width="6.7109375" style="69" customWidth="1" outlineLevel="1"/>
    <col min="21" max="21" width="6.7109375" style="67" customWidth="1" outlineLevel="1"/>
    <col min="22" max="22" width="6.7109375" style="69" customWidth="1" outlineLevel="1"/>
    <col min="23" max="23" width="6.7109375" style="67" customWidth="1" outlineLevel="1"/>
    <col min="24" max="27" width="6.7109375" style="68" customWidth="1" outlineLevel="1"/>
    <col min="28" max="28" width="6.7109375" style="69" customWidth="1" outlineLevel="1"/>
    <col min="29" max="30" width="6.7109375" style="68" customWidth="1" outlineLevel="1"/>
    <col min="31" max="31" width="6.7109375" style="67" customWidth="1" outlineLevel="1"/>
    <col min="32" max="33" width="6.7109375" style="68" customWidth="1" outlineLevel="1"/>
    <col min="34" max="35" width="6.7109375" style="67" customWidth="1" outlineLevel="1"/>
    <col min="36" max="36" width="6.7109375" style="66" customWidth="1" outlineLevel="1"/>
    <col min="37" max="37" width="6.7109375" style="67" customWidth="1" outlineLevel="1"/>
    <col min="38" max="39" width="6.7109375" style="69" customWidth="1" outlineLevel="1"/>
    <col min="40" max="40" width="6.7109375" style="66" customWidth="1" outlineLevel="1"/>
    <col min="41" max="43" width="6.7109375" style="69" customWidth="1" outlineLevel="1"/>
    <col min="44" max="45" width="6.7109375" style="68" customWidth="1" outlineLevel="1"/>
    <col min="46" max="47" width="6.7109375" style="69" customWidth="1" outlineLevel="1"/>
    <col min="48" max="49" width="6.7109375" style="68" customWidth="1" outlineLevel="1"/>
    <col min="50" max="51" width="6.7109375" style="67" customWidth="1" outlineLevel="1"/>
    <col min="52" max="53" width="6.7109375" style="66" customWidth="1" outlineLevel="1"/>
    <col min="54" max="54" width="6.7109375" style="67" customWidth="1" outlineLevel="1"/>
    <col min="55" max="56" width="6.7109375" style="68" customWidth="1" outlineLevel="1"/>
    <col min="57" max="58" width="6.7109375" style="67" customWidth="1" outlineLevel="1"/>
    <col min="59" max="60" width="6.7109375" style="68" customWidth="1" outlineLevel="1"/>
    <col min="61" max="61" width="6.7109375" style="69" customWidth="1" outlineLevel="1"/>
    <col min="62" max="114" width="6.7109375" style="61" customWidth="1"/>
    <col min="115" max="115" width="3.8515625" style="61" customWidth="1"/>
    <col min="116" max="116" width="9.8515625" style="61" customWidth="1"/>
    <col min="117" max="16384" width="3.8515625" style="61" customWidth="1"/>
  </cols>
  <sheetData>
    <row r="1" spans="1:117" s="45" customFormat="1" ht="14.25" customHeight="1">
      <c r="A1" s="115" t="s">
        <v>154</v>
      </c>
      <c r="B1" s="42" t="s">
        <v>73</v>
      </c>
      <c r="C1" s="43" t="s">
        <v>155</v>
      </c>
      <c r="D1" s="44">
        <v>1</v>
      </c>
      <c r="E1" s="44">
        <v>2</v>
      </c>
      <c r="F1" s="44">
        <v>3</v>
      </c>
      <c r="G1" s="44">
        <v>4</v>
      </c>
      <c r="H1" s="44">
        <v>5</v>
      </c>
      <c r="I1" s="44">
        <v>6</v>
      </c>
      <c r="J1" s="44">
        <v>7</v>
      </c>
      <c r="K1" s="44">
        <v>8</v>
      </c>
      <c r="L1" s="44">
        <v>9</v>
      </c>
      <c r="M1" s="44">
        <v>10</v>
      </c>
      <c r="N1" s="44">
        <v>11</v>
      </c>
      <c r="O1" s="44">
        <v>12</v>
      </c>
      <c r="P1" s="44">
        <v>13</v>
      </c>
      <c r="Q1" s="44">
        <v>14</v>
      </c>
      <c r="R1" s="44">
        <v>15</v>
      </c>
      <c r="S1" s="44">
        <v>16</v>
      </c>
      <c r="T1" s="44">
        <v>17</v>
      </c>
      <c r="U1" s="44">
        <v>18</v>
      </c>
      <c r="V1" s="44">
        <v>19</v>
      </c>
      <c r="W1" s="44">
        <v>20</v>
      </c>
      <c r="X1" s="44">
        <v>21</v>
      </c>
      <c r="Y1" s="44">
        <v>22</v>
      </c>
      <c r="Z1" s="44">
        <v>23</v>
      </c>
      <c r="AA1" s="44">
        <v>24</v>
      </c>
      <c r="AB1" s="44">
        <v>25</v>
      </c>
      <c r="AC1" s="44">
        <v>26</v>
      </c>
      <c r="AD1" s="44">
        <v>27</v>
      </c>
      <c r="AE1" s="44">
        <v>28</v>
      </c>
      <c r="AF1" s="44">
        <v>29</v>
      </c>
      <c r="AG1" s="44">
        <v>30</v>
      </c>
      <c r="AH1" s="44">
        <v>31</v>
      </c>
      <c r="AI1" s="44">
        <v>32</v>
      </c>
      <c r="AJ1" s="44">
        <v>33</v>
      </c>
      <c r="AK1" s="44">
        <v>34</v>
      </c>
      <c r="AL1" s="44">
        <v>35</v>
      </c>
      <c r="AM1" s="44">
        <v>36</v>
      </c>
      <c r="AN1" s="44">
        <v>37</v>
      </c>
      <c r="AO1" s="44">
        <v>38</v>
      </c>
      <c r="AP1" s="44">
        <v>39</v>
      </c>
      <c r="AQ1" s="44">
        <v>40</v>
      </c>
      <c r="AR1" s="44">
        <v>41</v>
      </c>
      <c r="AS1" s="44">
        <v>42</v>
      </c>
      <c r="AT1" s="44">
        <v>43</v>
      </c>
      <c r="AU1" s="44">
        <v>44</v>
      </c>
      <c r="AV1" s="44">
        <v>45</v>
      </c>
      <c r="AW1" s="44">
        <v>46</v>
      </c>
      <c r="AX1" s="44">
        <v>47</v>
      </c>
      <c r="AY1" s="44">
        <v>48</v>
      </c>
      <c r="AZ1" s="44">
        <v>49</v>
      </c>
      <c r="BA1" s="44">
        <v>50</v>
      </c>
      <c r="BB1" s="44">
        <v>51</v>
      </c>
      <c r="BC1" s="44">
        <v>52</v>
      </c>
      <c r="BD1" s="44">
        <v>53</v>
      </c>
      <c r="BE1" s="44">
        <v>54</v>
      </c>
      <c r="BF1" s="44">
        <v>55</v>
      </c>
      <c r="BG1" s="44">
        <v>56</v>
      </c>
      <c r="BH1" s="44">
        <v>57</v>
      </c>
      <c r="BI1" s="44">
        <v>58</v>
      </c>
      <c r="BJ1" s="44">
        <v>59</v>
      </c>
      <c r="BK1" s="44">
        <v>60</v>
      </c>
      <c r="BL1" s="44">
        <v>61</v>
      </c>
      <c r="BM1" s="44">
        <v>62</v>
      </c>
      <c r="BN1" s="44">
        <v>63</v>
      </c>
      <c r="BO1" s="44">
        <v>64</v>
      </c>
      <c r="BP1" s="44">
        <v>65</v>
      </c>
      <c r="BQ1" s="44">
        <v>66</v>
      </c>
      <c r="BR1" s="44">
        <v>67</v>
      </c>
      <c r="BS1" s="44">
        <v>68</v>
      </c>
      <c r="BT1" s="44">
        <v>69</v>
      </c>
      <c r="BU1" s="44">
        <v>70</v>
      </c>
      <c r="BV1" s="44">
        <v>71</v>
      </c>
      <c r="BW1" s="44">
        <v>72</v>
      </c>
      <c r="BX1" s="44">
        <v>73</v>
      </c>
      <c r="BY1" s="44">
        <v>74</v>
      </c>
      <c r="BZ1" s="44">
        <v>75</v>
      </c>
      <c r="CA1" s="44">
        <v>76</v>
      </c>
      <c r="CB1" s="44">
        <v>77</v>
      </c>
      <c r="CC1" s="44">
        <v>78</v>
      </c>
      <c r="CD1" s="44">
        <v>79</v>
      </c>
      <c r="CE1" s="44">
        <v>80</v>
      </c>
      <c r="CF1" s="44">
        <v>81</v>
      </c>
      <c r="CG1" s="44">
        <v>82</v>
      </c>
      <c r="CH1" s="44">
        <v>83</v>
      </c>
      <c r="CI1" s="44">
        <v>84</v>
      </c>
      <c r="CJ1" s="44">
        <v>85</v>
      </c>
      <c r="CK1" s="44">
        <v>86</v>
      </c>
      <c r="CL1" s="44">
        <v>87</v>
      </c>
      <c r="CM1" s="44">
        <v>88</v>
      </c>
      <c r="CN1" s="44">
        <v>89</v>
      </c>
      <c r="CO1" s="44">
        <v>90</v>
      </c>
      <c r="CP1" s="44">
        <v>91</v>
      </c>
      <c r="CQ1" s="44">
        <v>92</v>
      </c>
      <c r="CR1" s="44">
        <v>93</v>
      </c>
      <c r="CS1" s="44">
        <v>94</v>
      </c>
      <c r="CT1" s="44">
        <v>95</v>
      </c>
      <c r="CU1" s="44">
        <v>96</v>
      </c>
      <c r="CV1" s="44">
        <v>97</v>
      </c>
      <c r="CW1" s="44">
        <v>98</v>
      </c>
      <c r="CX1" s="44">
        <v>99</v>
      </c>
      <c r="CY1" s="44">
        <v>100</v>
      </c>
      <c r="CZ1" s="44">
        <v>101</v>
      </c>
      <c r="DA1" s="44">
        <v>102</v>
      </c>
      <c r="DB1" s="44">
        <v>103</v>
      </c>
      <c r="DC1" s="44">
        <v>104</v>
      </c>
      <c r="DD1" s="44">
        <v>105</v>
      </c>
      <c r="DE1" s="44">
        <v>106</v>
      </c>
      <c r="DF1" s="44">
        <v>107</v>
      </c>
      <c r="DG1" s="44"/>
      <c r="DH1" s="44"/>
      <c r="DI1" s="44"/>
      <c r="DJ1" s="44"/>
      <c r="DK1" s="119" t="s">
        <v>156</v>
      </c>
      <c r="DL1" s="117" t="s">
        <v>157</v>
      </c>
      <c r="DM1" s="107"/>
    </row>
    <row r="2" spans="1:117" s="45" customFormat="1" ht="143.25" customHeight="1">
      <c r="A2" s="116"/>
      <c r="B2" s="46"/>
      <c r="C2" s="47" t="s">
        <v>158</v>
      </c>
      <c r="D2" s="48" t="str">
        <f>Гайд!B3</f>
        <v>Листопад</v>
      </c>
      <c r="E2" s="48" t="str">
        <f>Гайд!B4</f>
        <v>Тройник</v>
      </c>
      <c r="F2" s="48" t="str">
        <f>Гайд!B5</f>
        <v>Первопроход</v>
      </c>
      <c r="G2" s="48" t="str">
        <f>Гайд!B6</f>
        <v>Забытые ключи</v>
      </c>
      <c r="H2" s="48" t="str">
        <f>Гайд!B7</f>
        <v>Буги-вуги</v>
      </c>
      <c r="I2" s="48" t="str">
        <f>Гайд!B8</f>
        <v>Династия</v>
      </c>
      <c r="J2" s="48" t="str">
        <f>Гайд!B9</f>
        <v>Ход конём</v>
      </c>
      <c r="K2" s="48" t="str">
        <f>Гайд!B10</f>
        <v>Чечако</v>
      </c>
      <c r="L2" s="48" t="str">
        <f>Гайд!B11</f>
        <v>Осеннее обострение</v>
      </c>
      <c r="M2" s="48" t="str">
        <f>Гайд!B12</f>
        <v>Белый клык</v>
      </c>
      <c r="N2" s="48" t="str">
        <f>Гайд!B13</f>
        <v>Золотая лихорадка</v>
      </c>
      <c r="O2" s="48" t="str">
        <f>Гайд!B14</f>
        <v>Одна смена белья</v>
      </c>
      <c r="P2" s="48" t="str">
        <f>Гайд!B15</f>
        <v>Сизый смок</v>
      </c>
      <c r="Q2" s="48" t="str">
        <f>Гайд!B16</f>
        <v>Смок</v>
      </c>
      <c r="R2" s="48" t="str">
        <f>Гайд!B17</f>
        <v>Унтитед</v>
      </c>
      <c r="S2" s="48" t="str">
        <f>Гайд!B19</f>
        <v>Высокий старт</v>
      </c>
      <c r="T2" s="48" t="str">
        <f>Гайд!B20</f>
        <v>Дядя из Батуми</v>
      </c>
      <c r="U2" s="48" t="str">
        <f>Гайд!B21</f>
        <v>Тётя из Тбилиси</v>
      </c>
      <c r="V2" s="48" t="str">
        <f>Гайд!B22</f>
        <v>Тушканчик</v>
      </c>
      <c r="W2" s="48" t="str">
        <f>Гайд!B23</f>
        <v>Честь дороже жизни</v>
      </c>
      <c r="X2" s="48" t="str">
        <f>Гайд!B24</f>
        <v>Финальный запил</v>
      </c>
      <c r="Y2" s="48" t="s">
        <v>204</v>
      </c>
      <c r="Z2" s="48" t="s">
        <v>205</v>
      </c>
      <c r="AA2" s="48" t="s">
        <v>206</v>
      </c>
      <c r="AB2" s="48" t="str">
        <f>Гайд!B26</f>
        <v>Ахонь</v>
      </c>
      <c r="AC2" s="48" t="str">
        <f>Гайд!B27</f>
        <v>Партизан</v>
      </c>
      <c r="AD2" s="48" t="str">
        <f>Гайд!B28</f>
        <v>Урожай</v>
      </c>
      <c r="AE2" s="48" t="str">
        <f>Гайд!B29</f>
        <v>Нашествие грибов</v>
      </c>
      <c r="AF2" s="48" t="str">
        <f>Гайд!B30</f>
        <v>Чесночный фрэш</v>
      </c>
      <c r="AG2" s="48" t="str">
        <f>Гайд!B31</f>
        <v>Бастан</v>
      </c>
      <c r="AH2" s="48" t="str">
        <f>Гайд!B32</f>
        <v>Килиманджаро</v>
      </c>
      <c r="AI2" s="48" t="str">
        <f>Гайд!B33</f>
        <v>Тарбаган</v>
      </c>
      <c r="AJ2" s="48" t="str">
        <f>Гайд!B34</f>
        <v>Ленивый</v>
      </c>
      <c r="AK2" s="48" t="str">
        <f>Гайд!B35</f>
        <v>Тельняшка</v>
      </c>
      <c r="AL2" s="48" t="str">
        <f>Гайд!B36</f>
        <v>Кривой листвяг</v>
      </c>
      <c r="AM2" s="48" t="str">
        <f>Гайд!B37</f>
        <v>Муравьиная атака</v>
      </c>
      <c r="AN2" s="48" t="str">
        <f>Гайд!B38</f>
        <v>Копыто</v>
      </c>
      <c r="AO2" s="48" t="str">
        <f>Гайд!B39</f>
        <v>Молния</v>
      </c>
      <c r="AP2" s="48" t="str">
        <f>Гайд!B41</f>
        <v>Бракодел</v>
      </c>
      <c r="AQ2" s="48" t="str">
        <f>Гайд!B42</f>
        <v>Лёшки</v>
      </c>
      <c r="AR2" s="48" t="str">
        <f>Гайд!B43</f>
        <v>Трикошки</v>
      </c>
      <c r="AS2" s="48" t="str">
        <f>Гайд!B44</f>
        <v>Отличник</v>
      </c>
      <c r="AT2" s="48" t="str">
        <f>Гайд!B45</f>
        <v>Это тебе, дружище!</v>
      </c>
      <c r="AU2" s="48" t="s">
        <v>132</v>
      </c>
      <c r="AV2" s="48" t="str">
        <f>Гайд!B46</f>
        <v>Перекредитуйся!</v>
      </c>
      <c r="AW2" s="48" t="str">
        <f>Гайд!B47</f>
        <v>Всё пучком</v>
      </c>
      <c r="AX2" s="48" t="str">
        <f>Гайд!B48</f>
        <v>Sunrise</v>
      </c>
      <c r="AY2" s="48" t="str">
        <f>Гайд!B49</f>
        <v>Амброзия</v>
      </c>
      <c r="AZ2" s="48" t="str">
        <f>Гайд!B50</f>
        <v>Метеоризм</v>
      </c>
      <c r="BA2" s="48" t="str">
        <f>Гайд!B51</f>
        <v>Зелёный смох</v>
      </c>
      <c r="BB2" s="48" t="str">
        <f>Гайд!B52</f>
        <v>Кулёма</v>
      </c>
      <c r="BC2" s="48" t="str">
        <f>Гайд!B53</f>
        <v>Козырь</v>
      </c>
      <c r="BD2" s="48" t="str">
        <f>Гайд!B54</f>
        <v>Караван</v>
      </c>
      <c r="BE2" s="48" t="str">
        <f>Гайд!B55</f>
        <v>Тайна третьей планеты</v>
      </c>
      <c r="BF2" s="48" t="str">
        <f>Гайд!B56</f>
        <v>По-летнему</v>
      </c>
      <c r="BG2" s="48" t="str">
        <f>Гайд!B57</f>
        <v>Пора домой</v>
      </c>
      <c r="BH2" s="48" t="str">
        <f>Гайд!B58</f>
        <v>Начальник Камчатки</v>
      </c>
      <c r="BI2" s="48" t="str">
        <f>Гайд!B59</f>
        <v>Ангул</v>
      </c>
      <c r="BJ2" s="49" t="str">
        <f>Гайд!B63</f>
        <v>Тетрис</v>
      </c>
      <c r="BK2" s="49" t="str">
        <f>Гайд!B64</f>
        <v>Катькина страсть</v>
      </c>
      <c r="BL2" s="70" t="str">
        <f>Гайд!B65</f>
        <v>Перья</v>
      </c>
      <c r="BM2" s="70" t="str">
        <f>Гайд!B66</f>
        <v>Дай-ка ломик</v>
      </c>
      <c r="BN2" s="49" t="str">
        <f>Гайд!B68</f>
        <v>Черствый мох</v>
      </c>
      <c r="BO2" s="49" t="str">
        <f>Гайд!B69</f>
        <v>Путь на Плюк</v>
      </c>
      <c r="BP2" s="49" t="str">
        <f>Гайд!B70</f>
        <v>Кубрик</v>
      </c>
      <c r="BQ2" s="49" t="str">
        <f>Гайд!B71</f>
        <v>Впервые в этом мире</v>
      </c>
      <c r="BR2" s="49" t="str">
        <f>Гайд!B72</f>
        <v>Хрюки-рок!</v>
      </c>
      <c r="BS2" s="49" t="str">
        <f>Гайд!B73</f>
        <v>Кукадядя</v>
      </c>
      <c r="BT2" s="49" t="str">
        <f>Гайд!B74</f>
        <v>Кукабаба</v>
      </c>
      <c r="BU2" s="49" t="str">
        <f>Гайд!B75</f>
        <v>Сельпо</v>
      </c>
      <c r="BV2" s="49" t="str">
        <f>Гайд!B76</f>
        <v>Анютины кудряшки</v>
      </c>
      <c r="BW2" s="49" t="str">
        <f>Гайд!B77</f>
        <v>Подхваты Коперфильда</v>
      </c>
      <c r="BX2" s="49" t="str">
        <f>Гайд!B78</f>
        <v>Далбыалёнке</v>
      </c>
      <c r="BY2" s="49" t="str">
        <f>Гайд!B79</f>
        <v>Наследие Феликса</v>
      </c>
      <c r="BZ2" s="49" t="str">
        <f>Гайд!B80</f>
        <v>Кутурчатинка</v>
      </c>
      <c r="CA2" s="49" t="str">
        <f>Гайд!B81</f>
        <v>Ведьмин глаз</v>
      </c>
      <c r="CB2" s="49" t="str">
        <f>Гайд!B82</f>
        <v>Хозяин тайги</v>
      </c>
      <c r="CC2" s="49" t="str">
        <f>Гайд!B83</f>
        <v>Черничная радость</v>
      </c>
      <c r="CD2" s="49" t="str">
        <f>Гайд!B85</f>
        <v>Кнехт</v>
      </c>
      <c r="CE2" s="49" t="str">
        <f>Гайд!B86</f>
        <v>Фок</v>
      </c>
      <c r="CF2" s="49" t="str">
        <f>Гайд!B87</f>
        <v>Кливер</v>
      </c>
      <c r="CG2" s="72" t="str">
        <f>Гайд!B89</f>
        <v>Каа-Хем</v>
      </c>
      <c r="CH2" s="72" t="str">
        <f>Гайд!B90</f>
        <v>Бий-Хем</v>
      </c>
      <c r="CI2" s="72" t="str">
        <f>Гайд!B91</f>
        <v>Самсон</v>
      </c>
      <c r="CJ2" s="72" t="str">
        <f>Гайд!B92</f>
        <v>Шахерезада</v>
      </c>
      <c r="CK2" s="50" t="str">
        <f>Гайд!B94</f>
        <v>Сдохни коротышка!</v>
      </c>
      <c r="CL2" s="50" t="str">
        <f>Гайд!B95</f>
        <v>Бес балды!</v>
      </c>
      <c r="CM2" s="50" t="str">
        <f>Гайд!B96</f>
        <v>Жадность хуже, чем холера</v>
      </c>
      <c r="CN2" s="50" t="str">
        <f>Гайд!B97</f>
        <v>Вспышка с заду!*</v>
      </c>
      <c r="CO2" s="50" t="str">
        <f>Гайд!B98</f>
        <v>Пазл</v>
      </c>
      <c r="CP2" s="51" t="str">
        <f>Гайд!B99</f>
        <v>Лишайная дорожка</v>
      </c>
      <c r="CQ2" s="51" t="str">
        <f>Гайд!B100</f>
        <v>Веселящий мох</v>
      </c>
      <c r="CR2" s="51" t="str">
        <f>Гайд!B101</f>
        <v>Дед Диадох</v>
      </c>
      <c r="CS2" s="51" t="str">
        <f>Гайд!B102</f>
        <v>Дядюшка Ау</v>
      </c>
      <c r="CT2" s="51" t="str">
        <f>Гайд!B103</f>
        <v>Пастбище кикимор</v>
      </c>
      <c r="CU2" s="51" t="str">
        <f>Гайд!B104</f>
        <v>Угол лешего</v>
      </c>
      <c r="CV2" s="94" t="str">
        <f>Гайд!B105</f>
        <v>Нафаня</v>
      </c>
      <c r="CW2" s="51" t="str">
        <f>Гайд!B106</f>
        <v>Барабашка</v>
      </c>
      <c r="CX2" s="51" t="s">
        <v>212</v>
      </c>
      <c r="CY2" s="51" t="s">
        <v>213</v>
      </c>
      <c r="CZ2" s="51"/>
      <c r="DA2" s="51" t="s">
        <v>214</v>
      </c>
      <c r="DB2" s="51" t="s">
        <v>215</v>
      </c>
      <c r="DC2" s="51"/>
      <c r="DD2" s="51" t="s">
        <v>216</v>
      </c>
      <c r="DE2" s="51" t="s">
        <v>218</v>
      </c>
      <c r="DF2" s="51" t="s">
        <v>220</v>
      </c>
      <c r="DG2" s="51" t="s">
        <v>199</v>
      </c>
      <c r="DH2" s="51" t="s">
        <v>200</v>
      </c>
      <c r="DI2" s="51" t="s">
        <v>203</v>
      </c>
      <c r="DJ2" s="51"/>
      <c r="DK2" s="120"/>
      <c r="DL2" s="118"/>
      <c r="DM2" s="108" t="s">
        <v>154</v>
      </c>
    </row>
    <row r="3" spans="1:117" s="45" customFormat="1" ht="14.25" customHeight="1">
      <c r="A3" s="46"/>
      <c r="B3" s="46"/>
      <c r="C3" s="47" t="s">
        <v>159</v>
      </c>
      <c r="D3" s="52" t="str">
        <f>Гайд!E3</f>
        <v>5b+</v>
      </c>
      <c r="E3" s="52" t="str">
        <f>Гайд!E4</f>
        <v>6a</v>
      </c>
      <c r="F3" s="52" t="str">
        <f>Гайд!E5</f>
        <v>5a</v>
      </c>
      <c r="G3" s="52" t="str">
        <f>Гайд!E6</f>
        <v>6b+</v>
      </c>
      <c r="H3" s="52" t="str">
        <f>Гайд!E7</f>
        <v>6b</v>
      </c>
      <c r="I3" s="52" t="str">
        <f>Гайд!E8</f>
        <v>6b+</v>
      </c>
      <c r="J3" s="52" t="str">
        <f>Гайд!E9</f>
        <v>6c</v>
      </c>
      <c r="K3" s="52" t="str">
        <f>Гайд!E10</f>
        <v>7a</v>
      </c>
      <c r="L3" s="52" t="str">
        <f>Гайд!E11</f>
        <v>7a+</v>
      </c>
      <c r="M3" s="52" t="str">
        <f>Гайд!E12</f>
        <v>7b</v>
      </c>
      <c r="N3" s="52" t="str">
        <f>Гайд!E13</f>
        <v>6b+</v>
      </c>
      <c r="O3" s="52" t="str">
        <f>Гайд!E14</f>
        <v>7a+</v>
      </c>
      <c r="P3" s="52" t="str">
        <f>Гайд!E15</f>
        <v>7a</v>
      </c>
      <c r="Q3" s="52" t="str">
        <f>Гайд!E16</f>
        <v>6c+</v>
      </c>
      <c r="R3" s="52" t="str">
        <f>Гайд!E17</f>
        <v>6a+</v>
      </c>
      <c r="S3" s="52" t="str">
        <f>Гайд!E19</f>
        <v>7b</v>
      </c>
      <c r="T3" s="52" t="str">
        <f>Гайд!E20</f>
        <v>7b+</v>
      </c>
      <c r="U3" s="52" t="str">
        <f>Гайд!E21</f>
        <v>6c</v>
      </c>
      <c r="V3" s="52" t="str">
        <f>Гайд!E22</f>
        <v>6c</v>
      </c>
      <c r="W3" s="52" t="str">
        <f>Гайд!E23</f>
        <v>6a+</v>
      </c>
      <c r="X3" s="52" t="str">
        <f>Гайд!E24</f>
        <v>6a+</v>
      </c>
      <c r="Y3" s="52" t="s">
        <v>133</v>
      </c>
      <c r="Z3" s="52" t="s">
        <v>207</v>
      </c>
      <c r="AA3" s="52" t="s">
        <v>133</v>
      </c>
      <c r="AB3" s="52" t="str">
        <f>Гайд!E26</f>
        <v>5c+</v>
      </c>
      <c r="AC3" s="52" t="str">
        <f>Гайд!E27</f>
        <v>6b+</v>
      </c>
      <c r="AD3" s="52" t="str">
        <f>Гайд!E28</f>
        <v>7a+</v>
      </c>
      <c r="AE3" s="52" t="str">
        <f>Гайд!E29</f>
        <v>6c</v>
      </c>
      <c r="AF3" s="52" t="str">
        <f>Гайд!E30</f>
        <v>5c+</v>
      </c>
      <c r="AG3" s="52" t="str">
        <f>Гайд!E31</f>
        <v>6a</v>
      </c>
      <c r="AH3" s="52" t="str">
        <f>Гайд!E32</f>
        <v>5c</v>
      </c>
      <c r="AI3" s="52" t="str">
        <f>Гайд!E33</f>
        <v>6a</v>
      </c>
      <c r="AJ3" s="52" t="str">
        <f>Гайд!E34</f>
        <v>6a</v>
      </c>
      <c r="AK3" s="52" t="str">
        <f>Гайд!E35</f>
        <v>6a+</v>
      </c>
      <c r="AL3" s="52" t="str">
        <f>Гайд!E36</f>
        <v>6b</v>
      </c>
      <c r="AM3" s="52" t="str">
        <f>Гайд!E37</f>
        <v>6c</v>
      </c>
      <c r="AN3" s="52" t="str">
        <f>Гайд!E38</f>
        <v>6b+</v>
      </c>
      <c r="AO3" s="52" t="str">
        <f>Гайд!E39</f>
        <v>6c</v>
      </c>
      <c r="AP3" s="52" t="str">
        <f>Гайд!E41</f>
        <v>6a+</v>
      </c>
      <c r="AQ3" s="52" t="str">
        <f>Гайд!E42</f>
        <v>6a+</v>
      </c>
      <c r="AR3" s="52" t="str">
        <f>Гайд!E43</f>
        <v>6b+</v>
      </c>
      <c r="AS3" s="52" t="str">
        <f>Гайд!E44</f>
        <v>5b</v>
      </c>
      <c r="AT3" s="52" t="str">
        <f>Гайд!E45</f>
        <v>6a</v>
      </c>
      <c r="AU3" s="52" t="s">
        <v>133</v>
      </c>
      <c r="AV3" s="52" t="str">
        <f>Гайд!E46</f>
        <v>6c</v>
      </c>
      <c r="AW3" s="52" t="str">
        <f>Гайд!E47</f>
        <v>6a+</v>
      </c>
      <c r="AX3" s="52" t="str">
        <f>Гайд!E48</f>
        <v>6c</v>
      </c>
      <c r="AY3" s="52" t="str">
        <f>Гайд!E49</f>
        <v>6b</v>
      </c>
      <c r="AZ3" s="52" t="str">
        <f>Гайд!E50</f>
        <v>6b</v>
      </c>
      <c r="BA3" s="52" t="str">
        <f>Гайд!E51</f>
        <v>6b</v>
      </c>
      <c r="BB3" s="52" t="str">
        <f>Гайд!E52</f>
        <v>6a+</v>
      </c>
      <c r="BC3" s="52" t="str">
        <f>Гайд!E53</f>
        <v>6b+</v>
      </c>
      <c r="BD3" s="52" t="str">
        <f>Гайд!E54</f>
        <v>6b+</v>
      </c>
      <c r="BE3" s="52" t="str">
        <f>Гайд!E55</f>
        <v>6b+</v>
      </c>
      <c r="BF3" s="52" t="str">
        <f>Гайд!E56</f>
        <v>6c+</v>
      </c>
      <c r="BG3" s="52" t="str">
        <f>Гайд!E57</f>
        <v>6b</v>
      </c>
      <c r="BH3" s="52" t="str">
        <f>Гайд!E58</f>
        <v>6a</v>
      </c>
      <c r="BI3" s="52" t="str">
        <f>Гайд!E59</f>
        <v>5c+</v>
      </c>
      <c r="BJ3" s="54" t="str">
        <f>Гайд!E63</f>
        <v>7a</v>
      </c>
      <c r="BK3" s="54" t="str">
        <f>Гайд!E64</f>
        <v>6b</v>
      </c>
      <c r="BL3" s="53" t="str">
        <f>Гайд!E65</f>
        <v>6c</v>
      </c>
      <c r="BM3" s="53" t="str">
        <f>Гайд!E66</f>
        <v>7a</v>
      </c>
      <c r="BN3" s="53" t="str">
        <f>Гайд!E68</f>
        <v>6c</v>
      </c>
      <c r="BO3" s="53" t="str">
        <f>Гайд!E69</f>
        <v>7c</v>
      </c>
      <c r="BP3" s="53" t="str">
        <f>Гайд!E70</f>
        <v>5c+</v>
      </c>
      <c r="BQ3" s="53" t="str">
        <f>Гайд!E71</f>
        <v>6b</v>
      </c>
      <c r="BR3" s="53" t="str">
        <f>Гайд!E72</f>
        <v>6a+</v>
      </c>
      <c r="BS3" s="53" t="str">
        <f>Гайд!E73</f>
        <v>6b</v>
      </c>
      <c r="BT3" s="53" t="str">
        <f>Гайд!E74</f>
        <v>7a+</v>
      </c>
      <c r="BU3" s="53" t="str">
        <f>Гайд!E75</f>
        <v>7b+</v>
      </c>
      <c r="BV3" s="53" t="str">
        <f>Гайд!E76</f>
        <v>7b</v>
      </c>
      <c r="BW3" s="53" t="str">
        <f>Гайд!E77</f>
        <v>8a</v>
      </c>
      <c r="BX3" s="53" t="str">
        <f>Гайд!E78</f>
        <v>7a+</v>
      </c>
      <c r="BY3" s="53" t="str">
        <f>Гайд!E79</f>
        <v>6c</v>
      </c>
      <c r="BZ3" s="53" t="str">
        <f>Гайд!E80</f>
        <v>6c+</v>
      </c>
      <c r="CA3" s="53" t="str">
        <f>Гайд!E81</f>
        <v>6c</v>
      </c>
      <c r="CB3" s="53" t="str">
        <f>Гайд!E82</f>
        <v>6c</v>
      </c>
      <c r="CC3" s="53" t="str">
        <f>Гайд!E83</f>
        <v>6c+</v>
      </c>
      <c r="CD3" s="53" t="str">
        <f>Гайд!E85</f>
        <v>6a+</v>
      </c>
      <c r="CE3" s="53" t="str">
        <f>Гайд!E86</f>
        <v>6c</v>
      </c>
      <c r="CF3" s="53" t="str">
        <f>Гайд!E87</f>
        <v>6b+</v>
      </c>
      <c r="CG3" s="54" t="str">
        <f>Гайд!E89</f>
        <v>7a</v>
      </c>
      <c r="CH3" s="54" t="str">
        <f>Гайд!E90</f>
        <v>7b+</v>
      </c>
      <c r="CI3" s="54" t="str">
        <f>Гайд!E91</f>
        <v>7c</v>
      </c>
      <c r="CJ3" s="54" t="str">
        <f>Гайд!E92</f>
        <v>7a+</v>
      </c>
      <c r="CK3" s="54" t="str">
        <f>Гайд!E94</f>
        <v>7a+</v>
      </c>
      <c r="CL3" s="54" t="str">
        <f>Гайд!E95</f>
        <v>8a+</v>
      </c>
      <c r="CM3" s="54" t="str">
        <f>Гайд!E96</f>
        <v>7b</v>
      </c>
      <c r="CN3" s="54" t="str">
        <f>Гайд!E97</f>
        <v>7c</v>
      </c>
      <c r="CO3" s="54" t="str">
        <f>Гайд!E98</f>
        <v>7b</v>
      </c>
      <c r="CP3" s="54" t="str">
        <f>Гайд!E99</f>
        <v>6c</v>
      </c>
      <c r="CQ3" s="54" t="str">
        <f>Гайд!E100</f>
        <v>6a+</v>
      </c>
      <c r="CR3" s="54" t="str">
        <f>Гайд!E101</f>
        <v>6b+</v>
      </c>
      <c r="CS3" s="54" t="str">
        <f>Гайд!E102</f>
        <v>6b</v>
      </c>
      <c r="CT3" s="54" t="str">
        <f>Гайд!E103</f>
        <v>6a</v>
      </c>
      <c r="CU3" s="54" t="str">
        <f>Гайд!E104</f>
        <v>5c+</v>
      </c>
      <c r="CV3" s="95" t="str">
        <f>Гайд!E105</f>
        <v>6b</v>
      </c>
      <c r="CW3" s="81" t="str">
        <f>Гайд!E106</f>
        <v>6a+</v>
      </c>
      <c r="CX3" s="81" t="s">
        <v>75</v>
      </c>
      <c r="CY3" s="81"/>
      <c r="CZ3" s="81"/>
      <c r="DA3" s="81" t="s">
        <v>0</v>
      </c>
      <c r="DB3" s="81" t="s">
        <v>1</v>
      </c>
      <c r="DC3" s="81"/>
      <c r="DD3" s="81" t="s">
        <v>217</v>
      </c>
      <c r="DE3" s="81" t="s">
        <v>219</v>
      </c>
      <c r="DF3" s="81" t="s">
        <v>207</v>
      </c>
      <c r="DG3" s="81"/>
      <c r="DH3" s="81"/>
      <c r="DI3" s="81"/>
      <c r="DJ3" s="81"/>
      <c r="DK3" s="120"/>
      <c r="DL3" s="118"/>
      <c r="DM3" s="107"/>
    </row>
    <row r="4" spans="1:117" s="56" customFormat="1" ht="15" thickBot="1">
      <c r="A4" s="78"/>
      <c r="B4" s="55"/>
      <c r="C4" s="77" t="s">
        <v>161</v>
      </c>
      <c r="D4" s="99">
        <f>Гайд!H3</f>
        <v>8</v>
      </c>
      <c r="E4" s="99">
        <f>Гайд!H4</f>
        <v>16</v>
      </c>
      <c r="F4" s="99">
        <f>Гайд!H5</f>
        <v>4</v>
      </c>
      <c r="G4" s="99">
        <f>Гайд!H6</f>
        <v>42</v>
      </c>
      <c r="H4" s="99">
        <f>Гайд!H7</f>
        <v>36</v>
      </c>
      <c r="I4" s="99">
        <f>Гайд!H8</f>
        <v>42</v>
      </c>
      <c r="J4" s="99">
        <f>Гайд!H9</f>
        <v>50</v>
      </c>
      <c r="K4" s="99">
        <f>Гайд!H10</f>
        <v>88</v>
      </c>
      <c r="L4" s="99">
        <f>Гайд!H11</f>
        <v>100</v>
      </c>
      <c r="M4" s="99">
        <f>Гайд!H12</f>
        <v>120</v>
      </c>
      <c r="N4" s="99">
        <f>Гайд!H13</f>
        <v>42</v>
      </c>
      <c r="O4" s="99">
        <f>Гайд!H14</f>
        <v>100</v>
      </c>
      <c r="P4" s="99">
        <f>Гайд!H15</f>
        <v>88</v>
      </c>
      <c r="Q4" s="99">
        <f>Гайд!H16</f>
        <v>66</v>
      </c>
      <c r="R4" s="99">
        <f>Гайд!H17</f>
        <v>22</v>
      </c>
      <c r="S4" s="99">
        <f>Гайд!H19</f>
        <v>120</v>
      </c>
      <c r="T4" s="99">
        <f>Гайд!H20</f>
        <v>150</v>
      </c>
      <c r="U4" s="99">
        <f>Гайд!H21</f>
        <v>50</v>
      </c>
      <c r="V4" s="99">
        <f>Гайд!H22</f>
        <v>50</v>
      </c>
      <c r="W4" s="99">
        <f>Гайд!H23</f>
        <v>22</v>
      </c>
      <c r="X4" s="99">
        <f>Гайд!H24</f>
        <v>22</v>
      </c>
      <c r="Y4" s="99">
        <v>6</v>
      </c>
      <c r="Z4" s="99">
        <v>12</v>
      </c>
      <c r="AA4" s="99">
        <v>6</v>
      </c>
      <c r="AB4" s="99">
        <f>Гайд!H26</f>
        <v>12</v>
      </c>
      <c r="AC4" s="99">
        <f>Гайд!H27</f>
        <v>42</v>
      </c>
      <c r="AD4" s="99">
        <f>Гайд!H28</f>
        <v>100</v>
      </c>
      <c r="AE4" s="99">
        <f>Гайд!H29</f>
        <v>50</v>
      </c>
      <c r="AF4" s="99">
        <f>Гайд!H30</f>
        <v>12</v>
      </c>
      <c r="AG4" s="99">
        <f>Гайд!H31</f>
        <v>16</v>
      </c>
      <c r="AH4" s="99">
        <f>Гайд!H32</f>
        <v>10</v>
      </c>
      <c r="AI4" s="99">
        <f>Гайд!H33</f>
        <v>16</v>
      </c>
      <c r="AJ4" s="99">
        <f>Гайд!H34</f>
        <v>16</v>
      </c>
      <c r="AK4" s="99">
        <f>Гайд!H35</f>
        <v>22</v>
      </c>
      <c r="AL4" s="99">
        <f>Гайд!H36</f>
        <v>36</v>
      </c>
      <c r="AM4" s="99">
        <f>Гайд!H37</f>
        <v>50</v>
      </c>
      <c r="AN4" s="99">
        <f>Гайд!H38</f>
        <v>42</v>
      </c>
      <c r="AO4" s="99">
        <f>Гайд!H39</f>
        <v>50</v>
      </c>
      <c r="AP4" s="99">
        <f>Гайд!H41</f>
        <v>22</v>
      </c>
      <c r="AQ4" s="99">
        <f>Гайд!H42</f>
        <v>22</v>
      </c>
      <c r="AR4" s="99">
        <f>Гайд!H43</f>
        <v>42</v>
      </c>
      <c r="AS4" s="99">
        <f>Гайд!H44</f>
        <v>6</v>
      </c>
      <c r="AT4" s="99">
        <f>Гайд!H45</f>
        <v>16</v>
      </c>
      <c r="AU4" s="99">
        <v>6</v>
      </c>
      <c r="AV4" s="99">
        <f>Гайд!H46</f>
        <v>50</v>
      </c>
      <c r="AW4" s="99">
        <f>Гайд!H47</f>
        <v>22</v>
      </c>
      <c r="AX4" s="99">
        <f>Гайд!H48</f>
        <v>50</v>
      </c>
      <c r="AY4" s="99">
        <f>Гайд!H49</f>
        <v>36</v>
      </c>
      <c r="AZ4" s="99">
        <f>Гайд!H50</f>
        <v>36</v>
      </c>
      <c r="BA4" s="99">
        <f>Гайд!H51</f>
        <v>36</v>
      </c>
      <c r="BB4" s="99">
        <f>Гайд!H52</f>
        <v>22</v>
      </c>
      <c r="BC4" s="99">
        <f>Гайд!H53</f>
        <v>42</v>
      </c>
      <c r="BD4" s="99">
        <f>Гайд!H54</f>
        <v>42</v>
      </c>
      <c r="BE4" s="99">
        <f>Гайд!H55</f>
        <v>42</v>
      </c>
      <c r="BF4" s="99">
        <f>Гайд!H56</f>
        <v>66</v>
      </c>
      <c r="BG4" s="99">
        <f>Гайд!H57</f>
        <v>36</v>
      </c>
      <c r="BH4" s="99">
        <f>Гайд!H58</f>
        <v>16</v>
      </c>
      <c r="BI4" s="99">
        <f>Гайд!H59</f>
        <v>12</v>
      </c>
      <c r="BJ4" s="100">
        <f>Гайд!H63</f>
        <v>106</v>
      </c>
      <c r="BK4" s="100">
        <f>Гайд!H64</f>
        <v>43</v>
      </c>
      <c r="BL4" s="100">
        <f>Гайд!H65</f>
        <v>60</v>
      </c>
      <c r="BM4" s="100">
        <f>Гайд!H66</f>
        <v>106</v>
      </c>
      <c r="BN4" s="100">
        <f>Гайд!H68</f>
        <v>60</v>
      </c>
      <c r="BO4" s="100">
        <f>Гайд!H69</f>
        <v>216</v>
      </c>
      <c r="BP4" s="100">
        <v>14.4</v>
      </c>
      <c r="BQ4" s="100">
        <f>Гайд!H71</f>
        <v>43.199999999999996</v>
      </c>
      <c r="BR4" s="100">
        <f>Гайд!H72</f>
        <v>26.4</v>
      </c>
      <c r="BS4" s="100">
        <f>Гайд!H73</f>
        <v>43.199999999999996</v>
      </c>
      <c r="BT4" s="100">
        <f>Гайд!H74</f>
        <v>120</v>
      </c>
      <c r="BU4" s="100">
        <f>Гайд!H75</f>
        <v>180</v>
      </c>
      <c r="BV4" s="100">
        <f>Гайд!H76</f>
        <v>144</v>
      </c>
      <c r="BW4" s="100">
        <f>Гайд!H77</f>
        <v>264</v>
      </c>
      <c r="BX4" s="100">
        <f>Гайд!H78</f>
        <v>120</v>
      </c>
      <c r="BY4" s="100">
        <f>Гайд!H79</f>
        <v>60</v>
      </c>
      <c r="BZ4" s="100">
        <f>Гайд!H80</f>
        <v>79.2</v>
      </c>
      <c r="CA4" s="100">
        <f>Гайд!H81</f>
        <v>60</v>
      </c>
      <c r="CB4" s="100">
        <f>Гайд!H82</f>
        <v>60</v>
      </c>
      <c r="CC4" s="100">
        <f>Гайд!H83</f>
        <v>79.2</v>
      </c>
      <c r="CD4" s="100">
        <f>Гайд!H85</f>
        <v>26.4</v>
      </c>
      <c r="CE4" s="100">
        <f>Гайд!H86</f>
        <v>60</v>
      </c>
      <c r="CF4" s="100">
        <f>Гайд!H87</f>
        <v>50.4</v>
      </c>
      <c r="CG4" s="100">
        <f>Гайд!H89</f>
        <v>106</v>
      </c>
      <c r="CH4" s="100">
        <f>Гайд!H90</f>
        <v>144</v>
      </c>
      <c r="CI4" s="100">
        <f>Гайд!H91</f>
        <v>180</v>
      </c>
      <c r="CJ4" s="100">
        <f>Гайд!H92</f>
        <v>120</v>
      </c>
      <c r="CK4" s="100">
        <f>Гайд!H94</f>
        <v>120</v>
      </c>
      <c r="CL4" s="100">
        <f>Гайд!H95</f>
        <v>348</v>
      </c>
      <c r="CM4" s="100">
        <f>Гайд!H96</f>
        <v>144</v>
      </c>
      <c r="CN4" s="100">
        <f>Гайд!H97</f>
        <v>216</v>
      </c>
      <c r="CO4" s="100">
        <f>Гайд!H98</f>
        <v>144</v>
      </c>
      <c r="CP4" s="100">
        <f>Гайд!H99</f>
        <v>60</v>
      </c>
      <c r="CQ4" s="100">
        <f>Гайд!H100</f>
        <v>26.4</v>
      </c>
      <c r="CR4" s="100">
        <f>Гайд!H101</f>
        <v>50.4</v>
      </c>
      <c r="CS4" s="100">
        <f>Гайд!H102</f>
        <v>43.199999999999996</v>
      </c>
      <c r="CT4" s="100">
        <f>Гайд!H103</f>
        <v>19.2</v>
      </c>
      <c r="CU4" s="100">
        <f>Гайд!H104</f>
        <v>12</v>
      </c>
      <c r="CV4" s="101">
        <f>Гайд!H105</f>
        <v>43.199999999999996</v>
      </c>
      <c r="CW4" s="100">
        <f>Гайд!H106</f>
        <v>26.4</v>
      </c>
      <c r="CX4" s="100">
        <v>144</v>
      </c>
      <c r="CY4" s="100"/>
      <c r="CZ4" s="100"/>
      <c r="DA4" s="100">
        <v>43.2</v>
      </c>
      <c r="DB4" s="100">
        <v>50.4</v>
      </c>
      <c r="DC4" s="100"/>
      <c r="DD4" s="100">
        <v>12</v>
      </c>
      <c r="DE4" s="100">
        <v>106</v>
      </c>
      <c r="DF4" s="100">
        <v>14.4</v>
      </c>
      <c r="DG4" s="100">
        <v>10</v>
      </c>
      <c r="DH4" s="100">
        <v>5</v>
      </c>
      <c r="DI4" s="100">
        <v>40</v>
      </c>
      <c r="DJ4" s="100"/>
      <c r="DK4" s="121"/>
      <c r="DL4" s="122"/>
      <c r="DM4" s="109"/>
    </row>
    <row r="5" spans="1:117" ht="14.25">
      <c r="A5" s="64">
        <v>1</v>
      </c>
      <c r="B5" s="58">
        <v>47</v>
      </c>
      <c r="C5" s="103" t="s">
        <v>201</v>
      </c>
      <c r="D5" s="76"/>
      <c r="E5" s="76"/>
      <c r="F5" s="76"/>
      <c r="G5" s="76"/>
      <c r="H5" s="76">
        <v>1</v>
      </c>
      <c r="I5" s="76"/>
      <c r="J5" s="76"/>
      <c r="K5" s="76">
        <v>1</v>
      </c>
      <c r="L5" s="76"/>
      <c r="M5" s="76">
        <v>1</v>
      </c>
      <c r="N5" s="76">
        <v>1</v>
      </c>
      <c r="O5" s="76"/>
      <c r="P5" s="76"/>
      <c r="Q5" s="76"/>
      <c r="R5" s="76"/>
      <c r="S5" s="76">
        <v>1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>
        <v>1</v>
      </c>
      <c r="BS5" s="76"/>
      <c r="BT5" s="76"/>
      <c r="BU5" s="76"/>
      <c r="BV5" s="76"/>
      <c r="BW5" s="76"/>
      <c r="BX5" s="76"/>
      <c r="BY5" s="76">
        <v>1</v>
      </c>
      <c r="BZ5" s="76">
        <v>1</v>
      </c>
      <c r="CA5" s="76">
        <v>1</v>
      </c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9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136">
        <f aca="true" t="shared" si="0" ref="DK5:DK16">COUNT(D5:DJ5)</f>
        <v>9</v>
      </c>
      <c r="DL5" s="137">
        <f>SUMPRODUCT($D$4:$DJ$4,D5:DJ5)</f>
        <v>631.6</v>
      </c>
      <c r="DM5" s="138">
        <v>1</v>
      </c>
    </row>
    <row r="6" spans="1:117" ht="14.25">
      <c r="A6" s="64">
        <v>2</v>
      </c>
      <c r="B6" s="58"/>
      <c r="C6" s="135" t="s">
        <v>208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>
        <v>0.5</v>
      </c>
      <c r="AF6" s="60">
        <v>1</v>
      </c>
      <c r="AG6" s="60">
        <v>1</v>
      </c>
      <c r="AH6" s="60"/>
      <c r="AI6" s="60"/>
      <c r="AJ6" s="60"/>
      <c r="AK6" s="60"/>
      <c r="AL6" s="60">
        <v>1</v>
      </c>
      <c r="AM6" s="60"/>
      <c r="AN6" s="60"/>
      <c r="AO6" s="60"/>
      <c r="AP6" s="60"/>
      <c r="AQ6" s="60"/>
      <c r="AR6" s="60"/>
      <c r="AS6" s="60"/>
      <c r="AT6" s="60">
        <v>1</v>
      </c>
      <c r="AU6" s="60"/>
      <c r="AV6" s="60">
        <v>1</v>
      </c>
      <c r="AW6" s="60"/>
      <c r="AX6" s="60">
        <v>1</v>
      </c>
      <c r="AY6" s="60"/>
      <c r="AZ6" s="60"/>
      <c r="BA6" s="60"/>
      <c r="BB6" s="60">
        <v>1</v>
      </c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97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136">
        <f t="shared" si="0"/>
        <v>8</v>
      </c>
      <c r="DL6" s="141">
        <f>SUMPRODUCT($D$4:$DJ$4,D6:DJ6)</f>
        <v>227</v>
      </c>
      <c r="DM6" s="143">
        <v>3</v>
      </c>
    </row>
    <row r="7" spans="1:117" ht="14.25">
      <c r="A7" s="64">
        <v>3</v>
      </c>
      <c r="B7" s="58">
        <v>4</v>
      </c>
      <c r="C7" s="135" t="s">
        <v>209</v>
      </c>
      <c r="D7" s="60"/>
      <c r="E7" s="60"/>
      <c r="F7" s="60"/>
      <c r="G7" s="60"/>
      <c r="H7" s="60">
        <v>1</v>
      </c>
      <c r="I7" s="60">
        <v>1</v>
      </c>
      <c r="J7" s="60"/>
      <c r="K7" s="60"/>
      <c r="L7" s="60"/>
      <c r="M7" s="60"/>
      <c r="N7" s="60">
        <v>0.5</v>
      </c>
      <c r="O7" s="60"/>
      <c r="P7" s="60"/>
      <c r="Q7" s="60"/>
      <c r="R7" s="60">
        <v>1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>
        <v>0.5</v>
      </c>
      <c r="AF7" s="60"/>
      <c r="AG7" s="60">
        <v>1</v>
      </c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>
        <v>0.5</v>
      </c>
      <c r="BB7" s="60">
        <v>1</v>
      </c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>
        <v>1</v>
      </c>
      <c r="CR7" s="60"/>
      <c r="CS7" s="60"/>
      <c r="CT7" s="60"/>
      <c r="CU7" s="60"/>
      <c r="CV7" s="97">
        <v>1</v>
      </c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136">
        <f t="shared" si="0"/>
        <v>10</v>
      </c>
      <c r="DL7" s="141">
        <f>SUMPRODUCT($D$4:$DJ$4,D7:DJ7)</f>
        <v>271.6</v>
      </c>
      <c r="DM7" s="143">
        <v>1</v>
      </c>
    </row>
    <row r="8" spans="1:117" ht="14.25">
      <c r="A8" s="64">
        <v>4</v>
      </c>
      <c r="B8" s="58"/>
      <c r="C8" s="135" t="s">
        <v>210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>
        <v>1</v>
      </c>
      <c r="Z8" s="60">
        <v>1</v>
      </c>
      <c r="AA8" s="60"/>
      <c r="AB8" s="60">
        <v>1</v>
      </c>
      <c r="AC8" s="60"/>
      <c r="AD8" s="60"/>
      <c r="AE8" s="60">
        <v>0.5</v>
      </c>
      <c r="AF8" s="60">
        <v>1</v>
      </c>
      <c r="AG8" s="60">
        <v>1</v>
      </c>
      <c r="AH8" s="60"/>
      <c r="AI8" s="60"/>
      <c r="AJ8" s="60"/>
      <c r="AK8" s="60"/>
      <c r="AL8" s="60">
        <v>0.5</v>
      </c>
      <c r="AM8" s="60"/>
      <c r="AN8" s="60"/>
      <c r="AO8" s="60"/>
      <c r="AP8" s="60"/>
      <c r="AQ8" s="60"/>
      <c r="AR8" s="60"/>
      <c r="AS8" s="60"/>
      <c r="AT8" s="60">
        <v>1</v>
      </c>
      <c r="AU8" s="60">
        <v>1</v>
      </c>
      <c r="AV8" s="60">
        <v>0.5</v>
      </c>
      <c r="AW8" s="60"/>
      <c r="AX8" s="60"/>
      <c r="AY8" s="60">
        <v>0.5</v>
      </c>
      <c r="AZ8" s="60">
        <v>0.5</v>
      </c>
      <c r="BA8" s="60">
        <v>0.5</v>
      </c>
      <c r="BB8" s="60">
        <v>0.5</v>
      </c>
      <c r="BC8" s="60"/>
      <c r="BD8" s="60"/>
      <c r="BE8" s="60"/>
      <c r="BF8" s="60"/>
      <c r="BG8" s="60">
        <v>0.5</v>
      </c>
      <c r="BH8" s="60">
        <v>1</v>
      </c>
      <c r="BI8" s="60">
        <v>1</v>
      </c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97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136">
        <f t="shared" si="0"/>
        <v>17</v>
      </c>
      <c r="DL8" s="141">
        <f>SUMPRODUCT($D$4:$DJ$4,D8:DJ8)</f>
        <v>259</v>
      </c>
      <c r="DM8" s="143">
        <v>2</v>
      </c>
    </row>
    <row r="9" spans="1:117" ht="14.25">
      <c r="A9" s="64">
        <v>5</v>
      </c>
      <c r="B9" s="58"/>
      <c r="C9" s="103" t="s">
        <v>126</v>
      </c>
      <c r="D9" s="60"/>
      <c r="E9" s="60"/>
      <c r="F9" s="60"/>
      <c r="G9" s="60"/>
      <c r="H9" s="60">
        <v>1</v>
      </c>
      <c r="I9" s="60">
        <v>1</v>
      </c>
      <c r="J9" s="60"/>
      <c r="K9" s="60"/>
      <c r="L9" s="60"/>
      <c r="M9" s="60"/>
      <c r="N9" s="60">
        <v>1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97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136">
        <f t="shared" si="0"/>
        <v>3</v>
      </c>
      <c r="DL9" s="137">
        <f>SUMPRODUCT($D$4:$DJ$4,D9:DJ9)</f>
        <v>120</v>
      </c>
      <c r="DM9" s="138">
        <v>3</v>
      </c>
    </row>
    <row r="10" spans="1:117" ht="14.25">
      <c r="A10" s="64">
        <v>6</v>
      </c>
      <c r="B10" s="58"/>
      <c r="C10" s="104" t="s">
        <v>211</v>
      </c>
      <c r="D10" s="60">
        <v>1</v>
      </c>
      <c r="E10" s="60"/>
      <c r="F10" s="60"/>
      <c r="G10" s="60"/>
      <c r="H10" s="60">
        <v>0.5</v>
      </c>
      <c r="I10" s="60"/>
      <c r="J10" s="60"/>
      <c r="K10" s="60"/>
      <c r="L10" s="60"/>
      <c r="M10" s="60"/>
      <c r="N10" s="60">
        <v>0.5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>
        <v>0.5</v>
      </c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97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136">
        <f t="shared" si="0"/>
        <v>4</v>
      </c>
      <c r="DL10" s="106">
        <f>SUMPRODUCT($D$4:$DJ$4,D10:DJ10)</f>
        <v>60.2</v>
      </c>
      <c r="DM10" s="102">
        <v>1</v>
      </c>
    </row>
    <row r="11" spans="1:117" ht="14.25">
      <c r="A11" s="64">
        <v>7</v>
      </c>
      <c r="B11" s="58">
        <v>14</v>
      </c>
      <c r="C11" s="104" t="s">
        <v>221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>
        <v>0.5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>
        <v>0.5</v>
      </c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>
        <v>0.5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97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136">
        <f t="shared" si="0"/>
        <v>3</v>
      </c>
      <c r="DL11" s="106">
        <f>SUMPRODUCT($D$4:$DJ$4,D11:DJ11)</f>
        <v>12</v>
      </c>
      <c r="DM11" s="102">
        <v>2</v>
      </c>
    </row>
    <row r="12" spans="1:117" ht="14.25">
      <c r="A12" s="64">
        <v>8</v>
      </c>
      <c r="B12" s="58">
        <v>6</v>
      </c>
      <c r="C12" s="135" t="s">
        <v>222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>
        <v>0.5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>
        <v>0.5</v>
      </c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>
        <v>0.5</v>
      </c>
      <c r="BC12" s="60"/>
      <c r="BD12" s="60"/>
      <c r="BE12" s="60"/>
      <c r="BF12" s="60"/>
      <c r="BG12" s="60"/>
      <c r="BH12" s="60"/>
      <c r="BI12" s="60"/>
      <c r="BJ12" s="62"/>
      <c r="BK12" s="62"/>
      <c r="BL12" s="62"/>
      <c r="BM12" s="62"/>
      <c r="BN12" s="62"/>
      <c r="BO12" s="62"/>
      <c r="BP12" s="62">
        <v>1</v>
      </c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>
        <v>0.5</v>
      </c>
      <c r="CR12" s="62"/>
      <c r="CS12" s="62"/>
      <c r="CT12" s="62"/>
      <c r="CU12" s="62"/>
      <c r="CV12" s="98">
        <v>0.5</v>
      </c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136">
        <f t="shared" si="0"/>
        <v>6</v>
      </c>
      <c r="DL12" s="141">
        <f>SUMPRODUCT($D$4:$DJ$4,D12:DJ12)</f>
        <v>79.19999999999999</v>
      </c>
      <c r="DM12" s="143">
        <v>8</v>
      </c>
    </row>
    <row r="13" spans="1:117" ht="14.25">
      <c r="A13" s="64">
        <v>9</v>
      </c>
      <c r="B13" s="58">
        <v>27</v>
      </c>
      <c r="C13" s="135" t="s">
        <v>223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>
        <v>1</v>
      </c>
      <c r="Z13" s="60">
        <v>0.5</v>
      </c>
      <c r="AA13" s="60">
        <v>1</v>
      </c>
      <c r="AB13" s="60">
        <v>1</v>
      </c>
      <c r="AC13" s="60"/>
      <c r="AD13" s="60"/>
      <c r="AE13" s="60"/>
      <c r="AF13" s="60">
        <v>1</v>
      </c>
      <c r="AG13" s="60">
        <v>1</v>
      </c>
      <c r="AH13" s="60">
        <v>1</v>
      </c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>
        <v>1</v>
      </c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>
        <v>0.5</v>
      </c>
      <c r="BI13" s="60"/>
      <c r="BJ13" s="60"/>
      <c r="BK13" s="60"/>
      <c r="BL13" s="60"/>
      <c r="BM13" s="60"/>
      <c r="BN13" s="60"/>
      <c r="BO13" s="60"/>
      <c r="BP13" s="60">
        <v>1</v>
      </c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97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136">
        <f t="shared" si="0"/>
        <v>10</v>
      </c>
      <c r="DL13" s="141">
        <f>SUMPRODUCT($D$4:$DJ$4,D13:DJ13)</f>
        <v>96.4</v>
      </c>
      <c r="DM13" s="143">
        <v>6</v>
      </c>
    </row>
    <row r="14" spans="1:117" ht="14.25">
      <c r="A14" s="64">
        <v>10</v>
      </c>
      <c r="B14" s="112">
        <v>35</v>
      </c>
      <c r="C14" s="140" t="s">
        <v>224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>
        <v>1</v>
      </c>
      <c r="Z14" s="113">
        <v>0.5</v>
      </c>
      <c r="AA14" s="113">
        <v>1</v>
      </c>
      <c r="AB14" s="113">
        <v>0.5</v>
      </c>
      <c r="AC14" s="113"/>
      <c r="AD14" s="113"/>
      <c r="AE14" s="113"/>
      <c r="AF14" s="113">
        <v>1</v>
      </c>
      <c r="AG14" s="113">
        <v>1</v>
      </c>
      <c r="AH14" s="113">
        <v>1</v>
      </c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>
        <v>1</v>
      </c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>
        <v>0.5</v>
      </c>
      <c r="BI14" s="113"/>
      <c r="BJ14" s="113"/>
      <c r="BK14" s="113"/>
      <c r="BL14" s="113"/>
      <c r="BM14" s="113"/>
      <c r="BN14" s="113"/>
      <c r="BO14" s="113"/>
      <c r="BP14" s="113">
        <v>0.5</v>
      </c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4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39">
        <f t="shared" si="0"/>
        <v>10</v>
      </c>
      <c r="DL14" s="142">
        <f>SUMPRODUCT($D$4:$DJ$4,D14:DJ14)</f>
        <v>83.2</v>
      </c>
      <c r="DM14" s="144">
        <v>7</v>
      </c>
    </row>
    <row r="15" spans="1:117" ht="14.25">
      <c r="A15" s="64">
        <v>11</v>
      </c>
      <c r="B15" s="112"/>
      <c r="C15" s="140" t="s">
        <v>225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>
        <v>0.5</v>
      </c>
      <c r="AA15" s="113"/>
      <c r="AB15" s="113">
        <v>0.5</v>
      </c>
      <c r="AC15" s="113">
        <v>0.5</v>
      </c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>
        <v>0.5</v>
      </c>
      <c r="AR15" s="113"/>
      <c r="AS15" s="113">
        <v>1</v>
      </c>
      <c r="AT15" s="113"/>
      <c r="AU15" s="113"/>
      <c r="AV15" s="113"/>
      <c r="AW15" s="113"/>
      <c r="AX15" s="113"/>
      <c r="AY15" s="113"/>
      <c r="AZ15" s="113">
        <v>0.5</v>
      </c>
      <c r="BA15" s="113"/>
      <c r="BB15" s="113"/>
      <c r="BC15" s="113"/>
      <c r="BD15" s="113"/>
      <c r="BE15" s="113"/>
      <c r="BF15" s="113"/>
      <c r="BG15" s="113"/>
      <c r="BH15" s="113">
        <v>0.5</v>
      </c>
      <c r="BI15" s="113"/>
      <c r="BJ15" s="113"/>
      <c r="BK15" s="113"/>
      <c r="BL15" s="113"/>
      <c r="BM15" s="113"/>
      <c r="BN15" s="113"/>
      <c r="BO15" s="113"/>
      <c r="BP15" s="113"/>
      <c r="BQ15" s="113"/>
      <c r="BR15" s="113">
        <v>0.5</v>
      </c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4">
        <v>0.5</v>
      </c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39">
        <f t="shared" si="0"/>
        <v>9</v>
      </c>
      <c r="DL15" s="142">
        <f>SUMPRODUCT($D$4:$DJ$4,D15:DJ15)</f>
        <v>110.8</v>
      </c>
      <c r="DM15" s="144">
        <v>5</v>
      </c>
    </row>
    <row r="16" spans="1:117" ht="14.25">
      <c r="A16" s="64">
        <v>12</v>
      </c>
      <c r="B16" s="112"/>
      <c r="C16" s="140" t="s">
        <v>226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>
        <v>1</v>
      </c>
      <c r="AA16" s="113"/>
      <c r="AB16" s="113">
        <v>1</v>
      </c>
      <c r="AC16" s="113">
        <v>1</v>
      </c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>
        <v>1</v>
      </c>
      <c r="AR16" s="113"/>
      <c r="AS16" s="113"/>
      <c r="AT16" s="113"/>
      <c r="AU16" s="113"/>
      <c r="AV16" s="113"/>
      <c r="AW16" s="113"/>
      <c r="AX16" s="113"/>
      <c r="AY16" s="113"/>
      <c r="AZ16" s="113">
        <v>1</v>
      </c>
      <c r="BA16" s="113"/>
      <c r="BB16" s="113"/>
      <c r="BC16" s="113"/>
      <c r="BD16" s="113"/>
      <c r="BE16" s="113"/>
      <c r="BF16" s="113"/>
      <c r="BG16" s="113"/>
      <c r="BH16" s="113">
        <v>0.5</v>
      </c>
      <c r="BI16" s="113"/>
      <c r="BJ16" s="113"/>
      <c r="BK16" s="113"/>
      <c r="BL16" s="113"/>
      <c r="BM16" s="113"/>
      <c r="BN16" s="113"/>
      <c r="BO16" s="113"/>
      <c r="BP16" s="113"/>
      <c r="BQ16" s="113"/>
      <c r="BR16" s="113">
        <v>0.5</v>
      </c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4">
        <v>1</v>
      </c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39">
        <f t="shared" si="0"/>
        <v>8</v>
      </c>
      <c r="DL16" s="142">
        <f>SUMPRODUCT($D$4:$DJ$4,D16:DJ16)</f>
        <v>188.39999999999998</v>
      </c>
      <c r="DM16" s="144">
        <v>4</v>
      </c>
    </row>
    <row r="17" spans="1:117" ht="14.25">
      <c r="A17" s="64">
        <v>13</v>
      </c>
      <c r="B17" s="112"/>
      <c r="C17" s="140" t="s">
        <v>241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4"/>
      <c r="CW17" s="113"/>
      <c r="CX17" s="113"/>
      <c r="CY17" s="113"/>
      <c r="CZ17" s="113"/>
      <c r="DA17" s="113"/>
      <c r="DB17" s="113"/>
      <c r="DC17" s="113"/>
      <c r="DD17" s="113">
        <v>1</v>
      </c>
      <c r="DE17" s="113"/>
      <c r="DF17" s="113"/>
      <c r="DG17" s="113"/>
      <c r="DH17" s="113"/>
      <c r="DI17" s="113"/>
      <c r="DJ17" s="113"/>
      <c r="DK17" s="139"/>
      <c r="DL17" s="142"/>
      <c r="DM17" s="144"/>
    </row>
    <row r="18" spans="1:117" ht="14.25">
      <c r="A18" s="64">
        <v>14</v>
      </c>
      <c r="B18" s="58"/>
      <c r="C18" s="103" t="s">
        <v>227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>
        <v>1</v>
      </c>
      <c r="AE18" s="60"/>
      <c r="AF18" s="60">
        <v>1</v>
      </c>
      <c r="AG18" s="60">
        <v>1</v>
      </c>
      <c r="AH18" s="60"/>
      <c r="AI18" s="60"/>
      <c r="AJ18" s="60"/>
      <c r="AK18" s="60"/>
      <c r="AL18" s="60">
        <v>1</v>
      </c>
      <c r="AM18" s="60">
        <v>1</v>
      </c>
      <c r="AN18" s="60"/>
      <c r="AO18" s="60"/>
      <c r="AP18" s="60"/>
      <c r="AQ18" s="60"/>
      <c r="AR18" s="60"/>
      <c r="AS18" s="60"/>
      <c r="AT18" s="60">
        <v>1</v>
      </c>
      <c r="AU18" s="60"/>
      <c r="AV18" s="60">
        <v>1</v>
      </c>
      <c r="AW18" s="60"/>
      <c r="AX18" s="60">
        <v>1</v>
      </c>
      <c r="AY18" s="60"/>
      <c r="AZ18" s="60"/>
      <c r="BA18" s="60">
        <v>1</v>
      </c>
      <c r="BB18" s="60"/>
      <c r="BC18" s="60"/>
      <c r="BD18" s="60"/>
      <c r="BE18" s="60"/>
      <c r="BF18" s="60">
        <v>1</v>
      </c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138"/>
      <c r="DL18" s="137">
        <f>SUMPRODUCT($D$4:$DJ$4,D18:DJ18)</f>
        <v>432</v>
      </c>
      <c r="DM18" s="138">
        <v>2</v>
      </c>
    </row>
    <row r="19" spans="1:114" ht="15" customHeight="1" hidden="1">
      <c r="A19" s="64">
        <v>22</v>
      </c>
      <c r="B19" s="145"/>
      <c r="C19" s="14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64"/>
      <c r="BK19" s="64"/>
      <c r="BL19" s="71"/>
      <c r="BM19" s="71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</row>
    <row r="20" spans="1:114" ht="15" customHeight="1" hidden="1">
      <c r="A20" s="57">
        <v>23</v>
      </c>
      <c r="B20" s="58"/>
      <c r="C20" s="59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57"/>
      <c r="BK20" s="57"/>
      <c r="BL20" s="71"/>
      <c r="BM20" s="71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</row>
    <row r="21" spans="1:114" ht="15" customHeight="1" hidden="1">
      <c r="A21" s="57">
        <v>24</v>
      </c>
      <c r="B21" s="58"/>
      <c r="C21" s="59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57"/>
      <c r="BK21" s="57"/>
      <c r="BL21" s="71"/>
      <c r="BM21" s="71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</row>
    <row r="22" spans="1:114" ht="15" customHeight="1" hidden="1">
      <c r="A22" s="57">
        <v>25</v>
      </c>
      <c r="B22" s="58">
        <v>32</v>
      </c>
      <c r="C22" s="59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57"/>
      <c r="BK22" s="57"/>
      <c r="BL22" s="71"/>
      <c r="BM22" s="71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</row>
    <row r="23" spans="1:114" ht="15" customHeight="1" hidden="1">
      <c r="A23" s="57">
        <v>26</v>
      </c>
      <c r="B23" s="58"/>
      <c r="C23" s="59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57"/>
      <c r="BK23" s="57"/>
      <c r="BL23" s="71"/>
      <c r="BM23" s="71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</row>
    <row r="24" spans="1:114" ht="15" customHeight="1" hidden="1">
      <c r="A24" s="57">
        <v>27</v>
      </c>
      <c r="B24" s="58"/>
      <c r="C24" s="59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57"/>
      <c r="BK24" s="57"/>
      <c r="BL24" s="71"/>
      <c r="BM24" s="71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</row>
    <row r="25" spans="1:114" ht="15" customHeight="1" hidden="1">
      <c r="A25" s="57">
        <v>28</v>
      </c>
      <c r="B25" s="58"/>
      <c r="C25" s="59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57"/>
      <c r="BK25" s="57"/>
      <c r="BL25" s="71"/>
      <c r="BM25" s="71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</row>
    <row r="26" spans="1:114" ht="15" customHeight="1" hidden="1">
      <c r="A26" s="57">
        <v>29</v>
      </c>
      <c r="B26" s="58"/>
      <c r="C26" s="5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57"/>
      <c r="BK26" s="57"/>
      <c r="BL26" s="71"/>
      <c r="BM26" s="71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</row>
    <row r="27" spans="1:114" ht="15" customHeight="1" hidden="1">
      <c r="A27" s="57">
        <v>30</v>
      </c>
      <c r="B27" s="58">
        <v>33</v>
      </c>
      <c r="C27" s="59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57"/>
      <c r="BK27" s="57"/>
      <c r="BL27" s="71"/>
      <c r="BM27" s="71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</row>
    <row r="28" spans="1:114" ht="15" customHeight="1" hidden="1">
      <c r="A28" s="57">
        <v>31</v>
      </c>
      <c r="B28" s="58">
        <v>29</v>
      </c>
      <c r="C28" s="59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57"/>
      <c r="BK28" s="57"/>
      <c r="BL28" s="71"/>
      <c r="BM28" s="71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</row>
    <row r="29" spans="1:114" ht="15" customHeight="1" hidden="1">
      <c r="A29" s="57">
        <v>32</v>
      </c>
      <c r="B29" s="58"/>
      <c r="C29" s="5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57"/>
      <c r="BK29" s="57"/>
      <c r="BL29" s="71"/>
      <c r="BM29" s="71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</row>
    <row r="30" spans="1:114" ht="15" customHeight="1" hidden="1">
      <c r="A30" s="57">
        <v>33</v>
      </c>
      <c r="B30" s="58"/>
      <c r="C30" s="59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57"/>
      <c r="BK30" s="57"/>
      <c r="BL30" s="71"/>
      <c r="BM30" s="71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</row>
    <row r="31" spans="1:114" ht="15" customHeight="1" hidden="1">
      <c r="A31" s="57">
        <v>34</v>
      </c>
      <c r="B31" s="58">
        <v>13</v>
      </c>
      <c r="C31" s="59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57"/>
      <c r="BK31" s="57"/>
      <c r="BL31" s="71"/>
      <c r="BM31" s="71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</row>
    <row r="32" spans="1:114" ht="15" customHeight="1" hidden="1">
      <c r="A32" s="57">
        <v>35</v>
      </c>
      <c r="B32" s="58"/>
      <c r="C32" s="59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57"/>
      <c r="BK32" s="57"/>
      <c r="BL32" s="71"/>
      <c r="BM32" s="71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</row>
    <row r="33" spans="1:114" ht="15" customHeight="1" hidden="1">
      <c r="A33" s="57">
        <v>36</v>
      </c>
      <c r="B33" s="58">
        <v>3</v>
      </c>
      <c r="C33" s="59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57"/>
      <c r="BK33" s="57"/>
      <c r="BL33" s="71"/>
      <c r="BM33" s="71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</row>
    <row r="34" spans="1:114" ht="15" customHeight="1" hidden="1">
      <c r="A34" s="57">
        <v>37</v>
      </c>
      <c r="B34" s="58"/>
      <c r="C34" s="59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57"/>
      <c r="BK34" s="57"/>
      <c r="BL34" s="71"/>
      <c r="BM34" s="71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</row>
    <row r="35" spans="1:114" ht="15" customHeight="1" hidden="1">
      <c r="A35" s="57">
        <v>38</v>
      </c>
      <c r="B35" s="58"/>
      <c r="C35" s="5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57"/>
      <c r="BK35" s="57"/>
      <c r="BL35" s="71"/>
      <c r="BM35" s="71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</row>
    <row r="36" spans="1:114" ht="15" customHeight="1" hidden="1">
      <c r="A36" s="57">
        <v>39</v>
      </c>
      <c r="B36" s="58"/>
      <c r="C36" s="59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57"/>
      <c r="BK36" s="57"/>
      <c r="BL36" s="71"/>
      <c r="BM36" s="71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</row>
    <row r="37" spans="1:114" ht="15" customHeight="1" hidden="1">
      <c r="A37" s="57">
        <v>40</v>
      </c>
      <c r="B37" s="58">
        <v>51</v>
      </c>
      <c r="C37" s="59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57"/>
      <c r="BK37" s="57"/>
      <c r="BL37" s="71"/>
      <c r="BM37" s="71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</row>
    <row r="38" spans="1:114" ht="15" customHeight="1" hidden="1">
      <c r="A38" s="57">
        <v>41</v>
      </c>
      <c r="B38" s="58"/>
      <c r="C38" s="5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57"/>
      <c r="BK38" s="57"/>
      <c r="BL38" s="71"/>
      <c r="BM38" s="71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</row>
    <row r="39" spans="1:114" ht="15" customHeight="1" hidden="1">
      <c r="A39" s="57">
        <v>42</v>
      </c>
      <c r="B39" s="58"/>
      <c r="C39" s="59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57"/>
      <c r="BK39" s="57"/>
      <c r="BL39" s="71"/>
      <c r="BM39" s="71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</row>
    <row r="40" spans="1:114" ht="15" customHeight="1" hidden="1">
      <c r="A40" s="57">
        <v>43</v>
      </c>
      <c r="B40" s="58"/>
      <c r="C40" s="59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57"/>
      <c r="BK40" s="57"/>
      <c r="BL40" s="71"/>
      <c r="BM40" s="71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</row>
    <row r="41" spans="1:114" ht="15" customHeight="1" hidden="1">
      <c r="A41" s="57">
        <v>44</v>
      </c>
      <c r="B41" s="58"/>
      <c r="C41" s="59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57"/>
      <c r="BK41" s="57"/>
      <c r="BL41" s="71"/>
      <c r="BM41" s="71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</row>
    <row r="42" spans="1:114" ht="15" customHeight="1" hidden="1">
      <c r="A42" s="57">
        <v>45</v>
      </c>
      <c r="B42" s="58"/>
      <c r="C42" s="59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57"/>
      <c r="BK42" s="57"/>
      <c r="BL42" s="71"/>
      <c r="BM42" s="71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</row>
    <row r="43" spans="1:114" ht="15" customHeight="1" hidden="1">
      <c r="A43" s="57">
        <v>46</v>
      </c>
      <c r="B43" s="58"/>
      <c r="C43" s="59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57"/>
      <c r="BK43" s="57"/>
      <c r="BL43" s="71"/>
      <c r="BM43" s="71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</row>
    <row r="44" spans="1:114" ht="15" customHeight="1" hidden="1">
      <c r="A44" s="57">
        <v>47</v>
      </c>
      <c r="B44" s="58">
        <v>16</v>
      </c>
      <c r="C44" s="59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57"/>
      <c r="BK44" s="57"/>
      <c r="BL44" s="71"/>
      <c r="BM44" s="71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</row>
    <row r="45" spans="1:114" ht="15" customHeight="1" hidden="1">
      <c r="A45" s="57">
        <v>48</v>
      </c>
      <c r="B45" s="58"/>
      <c r="C45" s="59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57"/>
      <c r="BK45" s="57"/>
      <c r="BL45" s="71"/>
      <c r="BM45" s="71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</row>
    <row r="46" spans="1:114" ht="15" customHeight="1" hidden="1">
      <c r="A46" s="57">
        <v>49</v>
      </c>
      <c r="B46" s="58"/>
      <c r="C46" s="59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57"/>
      <c r="BK46" s="57"/>
      <c r="BL46" s="71"/>
      <c r="BM46" s="71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</row>
    <row r="47" spans="1:114" ht="15" customHeight="1" hidden="1">
      <c r="A47" s="57">
        <v>50</v>
      </c>
      <c r="B47" s="58"/>
      <c r="C47" s="65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57"/>
      <c r="BK47" s="57"/>
      <c r="BL47" s="71"/>
      <c r="BM47" s="71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</row>
    <row r="48" spans="1:114" ht="15" customHeight="1" hidden="1">
      <c r="A48" s="57">
        <v>51</v>
      </c>
      <c r="B48" s="58">
        <v>31</v>
      </c>
      <c r="C48" s="5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57"/>
      <c r="BK48" s="57"/>
      <c r="BL48" s="71"/>
      <c r="BM48" s="71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</row>
    <row r="49" spans="1:114" ht="15" customHeight="1" hidden="1">
      <c r="A49" s="57">
        <v>52</v>
      </c>
      <c r="B49" s="58"/>
      <c r="C49" s="59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57"/>
      <c r="BK49" s="57"/>
      <c r="BL49" s="71"/>
      <c r="BM49" s="71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</row>
    <row r="50" spans="1:114" ht="15" customHeight="1" hidden="1">
      <c r="A50" s="57">
        <v>53</v>
      </c>
      <c r="B50" s="58"/>
      <c r="C50" s="65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57"/>
      <c r="BK50" s="57"/>
      <c r="BL50" s="71"/>
      <c r="BM50" s="71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</row>
    <row r="51" spans="1:114" ht="15" customHeight="1" hidden="1">
      <c r="A51" s="57">
        <v>54</v>
      </c>
      <c r="B51" s="58"/>
      <c r="C51" s="59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57"/>
      <c r="BK51" s="57"/>
      <c r="BL51" s="71"/>
      <c r="BM51" s="71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</row>
    <row r="52" spans="1:114" ht="15" customHeight="1" hidden="1">
      <c r="A52" s="57">
        <v>55</v>
      </c>
      <c r="B52" s="58"/>
      <c r="C52" s="59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57"/>
      <c r="BK52" s="57"/>
      <c r="BL52" s="71"/>
      <c r="BM52" s="71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</row>
    <row r="53" spans="1:114" ht="15" customHeight="1" hidden="1">
      <c r="A53" s="57">
        <v>56</v>
      </c>
      <c r="B53" s="58"/>
      <c r="C53" s="59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57"/>
      <c r="BK53" s="57"/>
      <c r="BL53" s="71"/>
      <c r="BM53" s="71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</row>
    <row r="54" spans="1:114" ht="15" customHeight="1" hidden="1">
      <c r="A54" s="57">
        <v>57</v>
      </c>
      <c r="B54" s="58"/>
      <c r="C54" s="59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57"/>
      <c r="BK54" s="57"/>
      <c r="BL54" s="71"/>
      <c r="BM54" s="71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</row>
    <row r="55" spans="1:114" ht="15" customHeight="1" hidden="1">
      <c r="A55" s="57">
        <v>58</v>
      </c>
      <c r="B55" s="58">
        <v>44</v>
      </c>
      <c r="C55" s="5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57"/>
      <c r="BK55" s="57"/>
      <c r="BL55" s="71"/>
      <c r="BM55" s="71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</row>
    <row r="56" spans="1:114" ht="15" customHeight="1" hidden="1">
      <c r="A56" s="57">
        <v>59</v>
      </c>
      <c r="B56" s="58">
        <v>42</v>
      </c>
      <c r="C56" s="59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57"/>
      <c r="BK56" s="57"/>
      <c r="BL56" s="71"/>
      <c r="BM56" s="71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</row>
    <row r="57" spans="1:114" ht="15" customHeight="1" hidden="1">
      <c r="A57" s="57">
        <v>60</v>
      </c>
      <c r="B57" s="58">
        <v>21</v>
      </c>
      <c r="C57" s="59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57"/>
      <c r="BK57" s="57"/>
      <c r="BL57" s="71"/>
      <c r="BM57" s="71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</row>
    <row r="58" spans="1:114" ht="15" customHeight="1" hidden="1">
      <c r="A58" s="57">
        <v>61</v>
      </c>
      <c r="B58" s="58"/>
      <c r="C58" s="59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57"/>
      <c r="BK58" s="57"/>
      <c r="BL58" s="71"/>
      <c r="BM58" s="71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</row>
    <row r="59" spans="1:114" ht="15" customHeight="1" hidden="1">
      <c r="A59" s="57">
        <v>62</v>
      </c>
      <c r="B59" s="58">
        <v>43</v>
      </c>
      <c r="C59" s="59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57"/>
      <c r="BK59" s="57"/>
      <c r="BL59" s="71"/>
      <c r="BM59" s="71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</row>
    <row r="60" spans="1:114" ht="15" customHeight="1" hidden="1">
      <c r="A60" s="57">
        <v>63</v>
      </c>
      <c r="B60" s="58"/>
      <c r="C60" s="59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57"/>
      <c r="BK60" s="57"/>
      <c r="BL60" s="71"/>
      <c r="BM60" s="71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</row>
    <row r="61" spans="1:114" ht="15" customHeight="1" hidden="1">
      <c r="A61" s="57">
        <v>64</v>
      </c>
      <c r="B61" s="58">
        <v>5</v>
      </c>
      <c r="C61" s="59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57">
        <f aca="true" t="shared" si="1" ref="BJ61:BJ66">COUNT(D61:BI61)</f>
        <v>0</v>
      </c>
      <c r="BK61" s="57">
        <f aca="true" t="shared" si="2" ref="BK61:BK66">SUMPRODUCT($D$4:$BI$4,D61:BI61)</f>
        <v>0</v>
      </c>
      <c r="BL61" s="71"/>
      <c r="BM61" s="71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</row>
    <row r="62" spans="1:114" ht="15" customHeight="1" hidden="1">
      <c r="A62" s="57">
        <v>65</v>
      </c>
      <c r="B62" s="58">
        <v>12</v>
      </c>
      <c r="C62" s="59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57">
        <f t="shared" si="1"/>
        <v>0</v>
      </c>
      <c r="BK62" s="57">
        <f t="shared" si="2"/>
        <v>0</v>
      </c>
      <c r="BL62" s="71"/>
      <c r="BM62" s="71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</row>
    <row r="63" spans="1:114" ht="15" customHeight="1" hidden="1">
      <c r="A63" s="57">
        <v>66</v>
      </c>
      <c r="B63" s="58"/>
      <c r="C63" s="59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57">
        <f t="shared" si="1"/>
        <v>0</v>
      </c>
      <c r="BK63" s="57">
        <f t="shared" si="2"/>
        <v>0</v>
      </c>
      <c r="BL63" s="71"/>
      <c r="BM63" s="71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</row>
    <row r="64" spans="1:114" ht="15" customHeight="1" hidden="1">
      <c r="A64" s="57">
        <v>67</v>
      </c>
      <c r="B64" s="58"/>
      <c r="C64" s="59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57">
        <f t="shared" si="1"/>
        <v>0</v>
      </c>
      <c r="BK64" s="57">
        <f t="shared" si="2"/>
        <v>0</v>
      </c>
      <c r="BL64" s="71"/>
      <c r="BM64" s="71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</row>
    <row r="65" spans="1:114" ht="15" customHeight="1" hidden="1">
      <c r="A65" s="57">
        <v>68</v>
      </c>
      <c r="B65" s="58"/>
      <c r="C65" s="59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57">
        <f t="shared" si="1"/>
        <v>0</v>
      </c>
      <c r="BK65" s="57">
        <f t="shared" si="2"/>
        <v>0</v>
      </c>
      <c r="BL65" s="71"/>
      <c r="BM65" s="71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</row>
    <row r="66" spans="1:65" ht="15" customHeight="1" hidden="1">
      <c r="A66" s="57">
        <v>69</v>
      </c>
      <c r="B66" s="58"/>
      <c r="C66" s="59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57">
        <f t="shared" si="1"/>
        <v>0</v>
      </c>
      <c r="BK66" s="57">
        <f t="shared" si="2"/>
        <v>0</v>
      </c>
      <c r="BL66" s="71"/>
      <c r="BM66" s="71"/>
    </row>
    <row r="69" ht="14.25">
      <c r="C69" s="61" t="s">
        <v>162</v>
      </c>
    </row>
    <row r="70" ht="14.25">
      <c r="C70" s="110" t="s">
        <v>163</v>
      </c>
    </row>
    <row r="71" ht="14.25">
      <c r="C71" s="111" t="s">
        <v>174</v>
      </c>
    </row>
  </sheetData>
  <sheetProtection/>
  <mergeCells count="3">
    <mergeCell ref="A1:A2"/>
    <mergeCell ref="DK1:DK4"/>
    <mergeCell ref="DL1:D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28125" style="0" customWidth="1"/>
    <col min="2" max="2" width="21.28125" style="0" customWidth="1"/>
    <col min="3" max="3" width="11.00390625" style="0" customWidth="1"/>
  </cols>
  <sheetData>
    <row r="1" spans="1:4" ht="12.75">
      <c r="A1" s="86" t="s">
        <v>73</v>
      </c>
      <c r="B1" s="86" t="s">
        <v>187</v>
      </c>
      <c r="C1" s="86" t="s">
        <v>235</v>
      </c>
      <c r="D1" s="148" t="s">
        <v>240</v>
      </c>
    </row>
    <row r="2" spans="1:3" ht="12.75">
      <c r="A2" s="59">
        <v>1</v>
      </c>
      <c r="B2" s="59" t="s">
        <v>131</v>
      </c>
      <c r="C2" s="58">
        <v>30</v>
      </c>
    </row>
    <row r="3" spans="1:3" ht="12.75">
      <c r="A3" s="59">
        <v>2</v>
      </c>
      <c r="B3" s="59" t="s">
        <v>236</v>
      </c>
      <c r="C3" s="58" t="s">
        <v>237</v>
      </c>
    </row>
    <row r="4" spans="1:3" ht="12.75">
      <c r="A4" s="59">
        <v>3</v>
      </c>
      <c r="B4" s="59" t="s">
        <v>18</v>
      </c>
      <c r="C4" s="58" t="s">
        <v>238</v>
      </c>
    </row>
    <row r="5" spans="1:3" ht="12.75">
      <c r="A5" s="59">
        <v>4</v>
      </c>
      <c r="B5" s="59" t="s">
        <v>239</v>
      </c>
      <c r="C5" s="58">
        <v>16.5</v>
      </c>
    </row>
    <row r="6" spans="1:3" ht="12.75">
      <c r="A6" s="59">
        <v>5</v>
      </c>
      <c r="B6" s="59" t="s">
        <v>229</v>
      </c>
      <c r="C6" s="58">
        <v>10</v>
      </c>
    </row>
    <row r="7" spans="1:3" ht="12.75">
      <c r="A7" s="59"/>
      <c r="B7" s="59"/>
      <c r="C7" s="58"/>
    </row>
    <row r="8" spans="1:3" ht="12.75">
      <c r="A8" s="59">
        <v>1</v>
      </c>
      <c r="B8" s="59" t="s">
        <v>201</v>
      </c>
      <c r="C8" s="58" t="s">
        <v>238</v>
      </c>
    </row>
    <row r="9" spans="1:3" ht="12.75">
      <c r="A9" s="59">
        <v>2</v>
      </c>
      <c r="B9" s="59" t="s">
        <v>227</v>
      </c>
      <c r="C9" s="58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8"/>
  <sheetViews>
    <sheetView view="pageLayout" workbookViewId="0" topLeftCell="A1">
      <selection activeCell="F8" sqref="F8"/>
    </sheetView>
  </sheetViews>
  <sheetFormatPr defaultColWidth="9.140625" defaultRowHeight="12" customHeight="1"/>
  <cols>
    <col min="1" max="1" width="4.28125" style="5" customWidth="1"/>
    <col min="2" max="2" width="26.00390625" style="6" customWidth="1"/>
    <col min="3" max="3" width="7.00390625" style="1" bestFit="1" customWidth="1"/>
    <col min="4" max="5" width="7.7109375" style="1" customWidth="1"/>
    <col min="6" max="6" width="32.140625" style="1" customWidth="1"/>
    <col min="7" max="7" width="6.140625" style="1" customWidth="1"/>
    <col min="8" max="8" width="8.00390625" style="1" customWidth="1"/>
    <col min="9" max="16384" width="9.140625" style="1" customWidth="1"/>
  </cols>
  <sheetData>
    <row r="1" spans="1:8" s="2" customFormat="1" ht="18" customHeight="1" thickBot="1">
      <c r="A1" s="17" t="s">
        <v>73</v>
      </c>
      <c r="B1" s="18" t="s">
        <v>2</v>
      </c>
      <c r="C1" s="19" t="s">
        <v>72</v>
      </c>
      <c r="D1" s="19" t="s">
        <v>147</v>
      </c>
      <c r="E1" s="20" t="s">
        <v>85</v>
      </c>
      <c r="F1" s="21" t="s">
        <v>9</v>
      </c>
      <c r="G1" s="21" t="s">
        <v>12</v>
      </c>
      <c r="H1" s="31" t="s">
        <v>151</v>
      </c>
    </row>
    <row r="2" spans="1:8" ht="18" customHeight="1" thickBot="1">
      <c r="A2" s="127" t="s">
        <v>39</v>
      </c>
      <c r="B2" s="128"/>
      <c r="C2" s="128"/>
      <c r="D2" s="128"/>
      <c r="E2" s="128"/>
      <c r="F2" s="128"/>
      <c r="G2" s="128"/>
      <c r="H2" s="129"/>
    </row>
    <row r="3" spans="1:8" ht="12" customHeight="1">
      <c r="A3" s="4">
        <v>1</v>
      </c>
      <c r="B3" s="7" t="s">
        <v>4</v>
      </c>
      <c r="C3" s="4">
        <v>8</v>
      </c>
      <c r="D3" s="4">
        <v>4</v>
      </c>
      <c r="E3" s="4" t="s">
        <v>82</v>
      </c>
      <c r="F3" s="4" t="s">
        <v>10</v>
      </c>
      <c r="G3" s="28">
        <v>2017</v>
      </c>
      <c r="H3" s="16">
        <f>VLOOKUP(E3,баллы!$B$2:$C$25,2,FALSE)</f>
        <v>8</v>
      </c>
    </row>
    <row r="4" spans="1:8" ht="12" customHeight="1">
      <c r="A4" s="3">
        <v>2</v>
      </c>
      <c r="B4" s="8" t="s">
        <v>5</v>
      </c>
      <c r="C4" s="3">
        <v>8</v>
      </c>
      <c r="D4" s="3">
        <v>5</v>
      </c>
      <c r="E4" s="3" t="s">
        <v>3</v>
      </c>
      <c r="F4" s="3" t="s">
        <v>11</v>
      </c>
      <c r="G4" s="29">
        <v>2017</v>
      </c>
      <c r="H4" s="16">
        <f>VLOOKUP(E4,баллы!$B$2:$C$25,2,FALSE)</f>
        <v>16</v>
      </c>
    </row>
    <row r="5" spans="1:8" ht="12" customHeight="1">
      <c r="A5" s="4">
        <v>3</v>
      </c>
      <c r="B5" s="8" t="s">
        <v>6</v>
      </c>
      <c r="C5" s="3">
        <v>15</v>
      </c>
      <c r="D5" s="3">
        <v>6</v>
      </c>
      <c r="E5" s="3" t="s">
        <v>8</v>
      </c>
      <c r="F5" s="3" t="s">
        <v>10</v>
      </c>
      <c r="G5" s="29">
        <v>2017</v>
      </c>
      <c r="H5" s="16">
        <f>VLOOKUP(E5,баллы!$B$2:$C$25,2,FALSE)</f>
        <v>4</v>
      </c>
    </row>
    <row r="6" spans="1:8" ht="12" customHeight="1">
      <c r="A6" s="3">
        <v>4</v>
      </c>
      <c r="B6" s="8" t="s">
        <v>7</v>
      </c>
      <c r="C6" s="3">
        <v>15</v>
      </c>
      <c r="D6" s="3">
        <v>7</v>
      </c>
      <c r="E6" s="3" t="s">
        <v>1</v>
      </c>
      <c r="F6" s="3" t="s">
        <v>11</v>
      </c>
      <c r="G6" s="29">
        <v>2017</v>
      </c>
      <c r="H6" s="16">
        <f>VLOOKUP(E6,баллы!$B$2:$C$25,2,FALSE)</f>
        <v>42</v>
      </c>
    </row>
    <row r="7" spans="1:8" ht="12" customHeight="1">
      <c r="A7" s="4">
        <v>5</v>
      </c>
      <c r="B7" s="8" t="s">
        <v>74</v>
      </c>
      <c r="C7" s="3">
        <v>16</v>
      </c>
      <c r="D7" s="3">
        <v>8</v>
      </c>
      <c r="E7" s="3" t="s">
        <v>0</v>
      </c>
      <c r="F7" s="3" t="s">
        <v>15</v>
      </c>
      <c r="G7" s="29">
        <v>2016</v>
      </c>
      <c r="H7" s="16">
        <f>VLOOKUP(E7,баллы!$B$2:$C$25,2,FALSE)</f>
        <v>36</v>
      </c>
    </row>
    <row r="8" spans="1:8" ht="12" customHeight="1">
      <c r="A8" s="3">
        <v>6</v>
      </c>
      <c r="B8" s="8" t="s">
        <v>14</v>
      </c>
      <c r="C8" s="3">
        <v>18</v>
      </c>
      <c r="D8" s="3">
        <v>9</v>
      </c>
      <c r="E8" s="3" t="s">
        <v>1</v>
      </c>
      <c r="F8" s="3" t="s">
        <v>18</v>
      </c>
      <c r="G8" s="29">
        <v>2017</v>
      </c>
      <c r="H8" s="16">
        <f>VLOOKUP(E8,баллы!$B$2:$C$25,2,FALSE)</f>
        <v>42</v>
      </c>
    </row>
    <row r="9" spans="1:8" ht="12" customHeight="1">
      <c r="A9" s="4">
        <v>7</v>
      </c>
      <c r="B9" s="8" t="s">
        <v>13</v>
      </c>
      <c r="C9" s="3">
        <v>18</v>
      </c>
      <c r="D9" s="3">
        <v>8</v>
      </c>
      <c r="E9" s="3" t="s">
        <v>80</v>
      </c>
      <c r="F9" s="3" t="s">
        <v>15</v>
      </c>
      <c r="G9" s="29">
        <v>2016</v>
      </c>
      <c r="H9" s="16">
        <f>VLOOKUP(E9,баллы!$B$2:$C$25,2,FALSE)</f>
        <v>50</v>
      </c>
    </row>
    <row r="10" spans="1:8" ht="12" customHeight="1">
      <c r="A10" s="3">
        <v>8</v>
      </c>
      <c r="B10" s="8" t="s">
        <v>16</v>
      </c>
      <c r="C10" s="3">
        <v>18</v>
      </c>
      <c r="D10" s="3">
        <v>8</v>
      </c>
      <c r="E10" s="3" t="s">
        <v>77</v>
      </c>
      <c r="F10" s="3" t="s">
        <v>17</v>
      </c>
      <c r="G10" s="29">
        <v>2017</v>
      </c>
      <c r="H10" s="16">
        <f>VLOOKUP(E10,баллы!$B$2:$C$25,2,FALSE)</f>
        <v>88</v>
      </c>
    </row>
    <row r="11" spans="1:8" ht="12" customHeight="1">
      <c r="A11" s="4">
        <v>9</v>
      </c>
      <c r="B11" s="8" t="s">
        <v>19</v>
      </c>
      <c r="C11" s="3">
        <v>18</v>
      </c>
      <c r="D11" s="3">
        <v>8</v>
      </c>
      <c r="E11" s="3" t="s">
        <v>76</v>
      </c>
      <c r="F11" s="3" t="s">
        <v>15</v>
      </c>
      <c r="G11" s="29">
        <v>2016</v>
      </c>
      <c r="H11" s="16">
        <f>VLOOKUP(E11,баллы!$B$2:$C$25,2,FALSE)</f>
        <v>100</v>
      </c>
    </row>
    <row r="12" spans="1:8" ht="12" customHeight="1">
      <c r="A12" s="3">
        <v>10</v>
      </c>
      <c r="B12" s="8" t="s">
        <v>20</v>
      </c>
      <c r="C12" s="3">
        <v>18</v>
      </c>
      <c r="D12" s="3">
        <v>9</v>
      </c>
      <c r="E12" s="3" t="s">
        <v>75</v>
      </c>
      <c r="F12" s="3" t="s">
        <v>17</v>
      </c>
      <c r="G12" s="29">
        <v>2017</v>
      </c>
      <c r="H12" s="16">
        <f>VLOOKUP(E12,баллы!$B$2:$C$25,2,FALSE)</f>
        <v>120</v>
      </c>
    </row>
    <row r="13" spans="1:8" ht="12" customHeight="1">
      <c r="A13" s="4">
        <v>11</v>
      </c>
      <c r="B13" s="8" t="s">
        <v>21</v>
      </c>
      <c r="C13" s="3">
        <v>18</v>
      </c>
      <c r="D13" s="3">
        <v>8</v>
      </c>
      <c r="E13" s="3" t="s">
        <v>1</v>
      </c>
      <c r="F13" s="3" t="s">
        <v>17</v>
      </c>
      <c r="G13" s="29">
        <v>2017</v>
      </c>
      <c r="H13" s="16">
        <f>VLOOKUP(E13,баллы!$B$2:$C$25,2,FALSE)</f>
        <v>42</v>
      </c>
    </row>
    <row r="14" spans="1:8" ht="12" customHeight="1">
      <c r="A14" s="3">
        <v>12</v>
      </c>
      <c r="B14" s="8" t="s">
        <v>22</v>
      </c>
      <c r="C14" s="3">
        <v>18</v>
      </c>
      <c r="D14" s="3">
        <v>7</v>
      </c>
      <c r="E14" s="3" t="s">
        <v>76</v>
      </c>
      <c r="F14" s="3" t="s">
        <v>17</v>
      </c>
      <c r="G14" s="29">
        <v>2017</v>
      </c>
      <c r="H14" s="16">
        <f>VLOOKUP(E14,баллы!$B$2:$C$25,2,FALSE)</f>
        <v>100</v>
      </c>
    </row>
    <row r="15" spans="1:8" ht="12" customHeight="1">
      <c r="A15" s="4">
        <v>13</v>
      </c>
      <c r="B15" s="8" t="s">
        <v>23</v>
      </c>
      <c r="C15" s="3">
        <v>13</v>
      </c>
      <c r="D15" s="3">
        <v>8</v>
      </c>
      <c r="E15" s="3" t="s">
        <v>77</v>
      </c>
      <c r="F15" s="3" t="s">
        <v>17</v>
      </c>
      <c r="G15" s="29">
        <v>2017</v>
      </c>
      <c r="H15" s="16">
        <f>VLOOKUP(E15,баллы!$B$2:$C$25,2,FALSE)</f>
        <v>88</v>
      </c>
    </row>
    <row r="16" spans="1:8" ht="12" customHeight="1">
      <c r="A16" s="3">
        <v>14</v>
      </c>
      <c r="B16" s="8" t="s">
        <v>24</v>
      </c>
      <c r="C16" s="3">
        <v>13</v>
      </c>
      <c r="D16" s="3">
        <v>8</v>
      </c>
      <c r="E16" s="3" t="s">
        <v>83</v>
      </c>
      <c r="F16" s="3" t="s">
        <v>17</v>
      </c>
      <c r="G16" s="29">
        <v>2017</v>
      </c>
      <c r="H16" s="16">
        <f>VLOOKUP(E16,баллы!$B$2:$C$25,2,FALSE)</f>
        <v>66</v>
      </c>
    </row>
    <row r="17" spans="1:8" ht="12" customHeight="1" thickBot="1">
      <c r="A17" s="4">
        <v>15</v>
      </c>
      <c r="B17" s="13" t="s">
        <v>25</v>
      </c>
      <c r="C17" s="12">
        <v>12</v>
      </c>
      <c r="D17" s="12">
        <v>7</v>
      </c>
      <c r="E17" s="12" t="s">
        <v>61</v>
      </c>
      <c r="F17" s="12" t="s">
        <v>71</v>
      </c>
      <c r="G17" s="30">
        <v>2017</v>
      </c>
      <c r="H17" s="16">
        <f>VLOOKUP(E17,баллы!$B$2:$C$25,2,FALSE)</f>
        <v>22</v>
      </c>
    </row>
    <row r="18" spans="1:8" ht="18" customHeight="1" thickBot="1">
      <c r="A18" s="127" t="s">
        <v>40</v>
      </c>
      <c r="B18" s="128"/>
      <c r="C18" s="128"/>
      <c r="D18" s="128"/>
      <c r="E18" s="128"/>
      <c r="F18" s="128"/>
      <c r="G18" s="128"/>
      <c r="H18" s="129"/>
    </row>
    <row r="19" spans="1:8" ht="12" customHeight="1">
      <c r="A19" s="4">
        <v>16</v>
      </c>
      <c r="B19" s="7" t="s">
        <v>27</v>
      </c>
      <c r="C19" s="4">
        <v>10</v>
      </c>
      <c r="D19" s="4">
        <v>6</v>
      </c>
      <c r="E19" s="4" t="s">
        <v>75</v>
      </c>
      <c r="F19" s="9" t="s">
        <v>38</v>
      </c>
      <c r="G19" s="28">
        <v>2017</v>
      </c>
      <c r="H19" s="16">
        <f>VLOOKUP(E19,баллы!$B$2:$C$25,2,FALSE)</f>
        <v>120</v>
      </c>
    </row>
    <row r="20" spans="1:8" ht="12" customHeight="1">
      <c r="A20" s="4">
        <v>17</v>
      </c>
      <c r="B20" s="8" t="s">
        <v>28</v>
      </c>
      <c r="C20" s="3">
        <v>13</v>
      </c>
      <c r="D20" s="3">
        <v>9</v>
      </c>
      <c r="E20" s="3" t="s">
        <v>84</v>
      </c>
      <c r="F20" s="10" t="s">
        <v>18</v>
      </c>
      <c r="G20" s="29">
        <v>2017</v>
      </c>
      <c r="H20" s="16">
        <f>VLOOKUP(E20,баллы!$B$2:$C$25,2,FALSE)</f>
        <v>150</v>
      </c>
    </row>
    <row r="21" spans="1:8" ht="12" customHeight="1">
      <c r="A21" s="4">
        <v>18</v>
      </c>
      <c r="B21" s="8" t="s">
        <v>153</v>
      </c>
      <c r="C21" s="3">
        <v>10</v>
      </c>
      <c r="D21" s="3">
        <v>7</v>
      </c>
      <c r="E21" s="3" t="s">
        <v>80</v>
      </c>
      <c r="F21" s="10" t="s">
        <v>17</v>
      </c>
      <c r="G21" s="29">
        <v>2017</v>
      </c>
      <c r="H21" s="16">
        <f>VLOOKUP(E21,баллы!$B$2:$C$25,2,FALSE)</f>
        <v>50</v>
      </c>
    </row>
    <row r="22" spans="1:8" ht="12" customHeight="1">
      <c r="A22" s="4">
        <v>19</v>
      </c>
      <c r="B22" s="8" t="s">
        <v>29</v>
      </c>
      <c r="C22" s="3">
        <v>10</v>
      </c>
      <c r="D22" s="3">
        <v>7</v>
      </c>
      <c r="E22" s="3" t="s">
        <v>80</v>
      </c>
      <c r="F22" s="10" t="s">
        <v>10</v>
      </c>
      <c r="G22" s="29">
        <v>2017</v>
      </c>
      <c r="H22" s="16">
        <f>VLOOKUP(E22,баллы!$B$2:$C$25,2,FALSE)</f>
        <v>50</v>
      </c>
    </row>
    <row r="23" spans="1:8" ht="12" customHeight="1">
      <c r="A23" s="4">
        <v>20</v>
      </c>
      <c r="B23" s="8" t="s">
        <v>30</v>
      </c>
      <c r="C23" s="3">
        <v>17</v>
      </c>
      <c r="D23" s="3">
        <v>8</v>
      </c>
      <c r="E23" s="3" t="s">
        <v>61</v>
      </c>
      <c r="F23" s="10" t="s">
        <v>26</v>
      </c>
      <c r="G23" s="29">
        <v>2017</v>
      </c>
      <c r="H23" s="16">
        <f>VLOOKUP(E23,баллы!$B$2:$C$25,2,FALSE)</f>
        <v>22</v>
      </c>
    </row>
    <row r="24" spans="1:8" ht="12" customHeight="1" thickBot="1">
      <c r="A24" s="4">
        <v>21</v>
      </c>
      <c r="B24" s="13" t="s">
        <v>31</v>
      </c>
      <c r="C24" s="12">
        <v>17</v>
      </c>
      <c r="D24" s="12">
        <v>9</v>
      </c>
      <c r="E24" s="12" t="s">
        <v>61</v>
      </c>
      <c r="F24" s="11" t="s">
        <v>70</v>
      </c>
      <c r="G24" s="30">
        <v>2017</v>
      </c>
      <c r="H24" s="16">
        <f>VLOOKUP(E24,баллы!$B$2:$C$25,2,FALSE)</f>
        <v>22</v>
      </c>
    </row>
    <row r="25" spans="1:8" ht="18" customHeight="1" thickBot="1">
      <c r="A25" s="127" t="s">
        <v>42</v>
      </c>
      <c r="B25" s="128"/>
      <c r="C25" s="128"/>
      <c r="D25" s="128"/>
      <c r="E25" s="128"/>
      <c r="F25" s="128"/>
      <c r="G25" s="128"/>
      <c r="H25" s="129"/>
    </row>
    <row r="26" spans="1:8" ht="12.75" customHeight="1">
      <c r="A26" s="4">
        <v>22</v>
      </c>
      <c r="B26" s="7" t="s">
        <v>45</v>
      </c>
      <c r="C26" s="4">
        <v>8</v>
      </c>
      <c r="D26" s="4">
        <v>4</v>
      </c>
      <c r="E26" s="4" t="s">
        <v>79</v>
      </c>
      <c r="F26" s="9" t="s">
        <v>55</v>
      </c>
      <c r="G26" s="28">
        <v>2017</v>
      </c>
      <c r="H26" s="16">
        <f>VLOOKUP(E26,баллы!$B$2:$C$25,2,FALSE)</f>
        <v>12</v>
      </c>
    </row>
    <row r="27" spans="1:8" ht="12.75" customHeight="1">
      <c r="A27" s="3">
        <v>23</v>
      </c>
      <c r="B27" s="8" t="s">
        <v>46</v>
      </c>
      <c r="C27" s="3">
        <v>8</v>
      </c>
      <c r="D27" s="3">
        <v>4</v>
      </c>
      <c r="E27" s="4" t="s">
        <v>1</v>
      </c>
      <c r="F27" s="10" t="s">
        <v>55</v>
      </c>
      <c r="G27" s="29">
        <v>2017</v>
      </c>
      <c r="H27" s="16">
        <f>VLOOKUP(E27,баллы!$B$2:$C$25,2,FALSE)</f>
        <v>42</v>
      </c>
    </row>
    <row r="28" spans="1:8" ht="12.75" customHeight="1">
      <c r="A28" s="4">
        <v>24</v>
      </c>
      <c r="B28" s="8" t="s">
        <v>47</v>
      </c>
      <c r="C28" s="3">
        <v>10</v>
      </c>
      <c r="D28" s="3">
        <v>5</v>
      </c>
      <c r="E28" s="4" t="s">
        <v>76</v>
      </c>
      <c r="F28" s="9" t="s">
        <v>38</v>
      </c>
      <c r="G28" s="29">
        <v>2017</v>
      </c>
      <c r="H28" s="16">
        <f>VLOOKUP(E28,баллы!$B$2:$C$25,2,FALSE)</f>
        <v>100</v>
      </c>
    </row>
    <row r="29" spans="1:8" ht="12.75" customHeight="1">
      <c r="A29" s="3">
        <v>25</v>
      </c>
      <c r="B29" s="8" t="s">
        <v>48</v>
      </c>
      <c r="C29" s="3">
        <v>10</v>
      </c>
      <c r="D29" s="3">
        <v>5</v>
      </c>
      <c r="E29" s="4" t="s">
        <v>80</v>
      </c>
      <c r="F29" s="10" t="s">
        <v>55</v>
      </c>
      <c r="G29" s="29">
        <v>2017</v>
      </c>
      <c r="H29" s="16">
        <f>VLOOKUP(E29,баллы!$B$2:$C$25,2,FALSE)</f>
        <v>50</v>
      </c>
    </row>
    <row r="30" spans="1:8" ht="12.75" customHeight="1">
      <c r="A30" s="4">
        <v>26</v>
      </c>
      <c r="B30" s="8" t="s">
        <v>49</v>
      </c>
      <c r="C30" s="3">
        <v>10</v>
      </c>
      <c r="D30" s="3">
        <v>5</v>
      </c>
      <c r="E30" s="4" t="s">
        <v>79</v>
      </c>
      <c r="F30" s="10" t="s">
        <v>55</v>
      </c>
      <c r="G30" s="29">
        <v>2017</v>
      </c>
      <c r="H30" s="16">
        <f>VLOOKUP(E30,баллы!$B$2:$C$25,2,FALSE)</f>
        <v>12</v>
      </c>
    </row>
    <row r="31" spans="1:8" ht="12.75" customHeight="1">
      <c r="A31" s="3">
        <v>27</v>
      </c>
      <c r="B31" s="8" t="s">
        <v>50</v>
      </c>
      <c r="C31" s="3">
        <v>10</v>
      </c>
      <c r="D31" s="3">
        <v>5</v>
      </c>
      <c r="E31" s="4" t="s">
        <v>3</v>
      </c>
      <c r="F31" s="10" t="s">
        <v>55</v>
      </c>
      <c r="G31" s="29">
        <v>2017</v>
      </c>
      <c r="H31" s="16">
        <f>VLOOKUP(E31,баллы!$B$2:$C$25,2,FALSE)</f>
        <v>16</v>
      </c>
    </row>
    <row r="32" spans="1:8" ht="12.75" customHeight="1">
      <c r="A32" s="4">
        <v>28</v>
      </c>
      <c r="B32" s="8" t="s">
        <v>51</v>
      </c>
      <c r="C32" s="3">
        <v>12</v>
      </c>
      <c r="D32" s="3">
        <v>5</v>
      </c>
      <c r="E32" s="4" t="s">
        <v>78</v>
      </c>
      <c r="F32" s="10" t="s">
        <v>10</v>
      </c>
      <c r="G32" s="29">
        <v>2017</v>
      </c>
      <c r="H32" s="16">
        <f>VLOOKUP(E32,баллы!$B$2:$C$25,2,FALSE)</f>
        <v>10</v>
      </c>
    </row>
    <row r="33" spans="1:8" ht="12.75" customHeight="1">
      <c r="A33" s="3">
        <v>29</v>
      </c>
      <c r="B33" s="8" t="s">
        <v>81</v>
      </c>
      <c r="C33" s="3">
        <v>12</v>
      </c>
      <c r="D33" s="3">
        <v>7</v>
      </c>
      <c r="E33" s="3" t="s">
        <v>3</v>
      </c>
      <c r="F33" s="10" t="s">
        <v>33</v>
      </c>
      <c r="G33" s="29">
        <v>2017</v>
      </c>
      <c r="H33" s="16">
        <f>VLOOKUP(E33,баллы!$B$2:$C$25,2,FALSE)</f>
        <v>16</v>
      </c>
    </row>
    <row r="34" spans="1:8" ht="12.75" customHeight="1">
      <c r="A34" s="4">
        <v>30</v>
      </c>
      <c r="B34" s="8" t="s">
        <v>32</v>
      </c>
      <c r="C34" s="3">
        <v>12</v>
      </c>
      <c r="D34" s="3">
        <v>6</v>
      </c>
      <c r="E34" s="4" t="s">
        <v>3</v>
      </c>
      <c r="F34" s="10" t="s">
        <v>33</v>
      </c>
      <c r="G34" s="29">
        <v>2017</v>
      </c>
      <c r="H34" s="16">
        <f>VLOOKUP(E34,баллы!$B$2:$C$25,2,FALSE)</f>
        <v>16</v>
      </c>
    </row>
    <row r="35" spans="1:8" ht="12.75" customHeight="1">
      <c r="A35" s="3">
        <v>31</v>
      </c>
      <c r="B35" s="7" t="s">
        <v>52</v>
      </c>
      <c r="C35" s="3">
        <v>14</v>
      </c>
      <c r="D35" s="4">
        <v>8</v>
      </c>
      <c r="E35" s="4" t="s">
        <v>61</v>
      </c>
      <c r="F35" s="9" t="s">
        <v>17</v>
      </c>
      <c r="G35" s="29">
        <v>2017</v>
      </c>
      <c r="H35" s="16">
        <f>VLOOKUP(E35,баллы!$B$2:$C$25,2,FALSE)</f>
        <v>22</v>
      </c>
    </row>
    <row r="36" spans="1:8" ht="12.75" customHeight="1">
      <c r="A36" s="4">
        <v>32</v>
      </c>
      <c r="B36" s="7" t="s">
        <v>34</v>
      </c>
      <c r="C36" s="3">
        <v>14</v>
      </c>
      <c r="D36" s="4">
        <v>7</v>
      </c>
      <c r="E36" s="4" t="s">
        <v>0</v>
      </c>
      <c r="F36" s="9" t="s">
        <v>17</v>
      </c>
      <c r="G36" s="29">
        <v>2017</v>
      </c>
      <c r="H36" s="16">
        <f>VLOOKUP(E36,баллы!$B$2:$C$25,2,FALSE)</f>
        <v>36</v>
      </c>
    </row>
    <row r="37" spans="1:8" ht="12" customHeight="1">
      <c r="A37" s="3">
        <v>33</v>
      </c>
      <c r="B37" s="7" t="s">
        <v>35</v>
      </c>
      <c r="C37" s="4">
        <v>14</v>
      </c>
      <c r="D37" s="4">
        <v>7</v>
      </c>
      <c r="E37" s="4" t="s">
        <v>80</v>
      </c>
      <c r="F37" s="9" t="s">
        <v>17</v>
      </c>
      <c r="G37" s="29">
        <v>2017</v>
      </c>
      <c r="H37" s="16">
        <f>VLOOKUP(E37,баллы!$B$2:$C$25,2,FALSE)</f>
        <v>50</v>
      </c>
    </row>
    <row r="38" spans="1:8" ht="12" customHeight="1">
      <c r="A38" s="4">
        <v>34</v>
      </c>
      <c r="B38" s="8" t="s">
        <v>53</v>
      </c>
      <c r="C38" s="3">
        <v>16</v>
      </c>
      <c r="D38" s="3">
        <v>8</v>
      </c>
      <c r="E38" s="3" t="s">
        <v>1</v>
      </c>
      <c r="F38" s="10" t="s">
        <v>55</v>
      </c>
      <c r="G38" s="29">
        <v>2017</v>
      </c>
      <c r="H38" s="16">
        <f>VLOOKUP(E38,баллы!$B$2:$C$25,2,FALSE)</f>
        <v>42</v>
      </c>
    </row>
    <row r="39" spans="1:8" ht="12" customHeight="1" thickBot="1">
      <c r="A39" s="3">
        <v>35</v>
      </c>
      <c r="B39" s="13" t="s">
        <v>54</v>
      </c>
      <c r="C39" s="12">
        <v>16</v>
      </c>
      <c r="D39" s="12">
        <v>9</v>
      </c>
      <c r="E39" s="12" t="s">
        <v>80</v>
      </c>
      <c r="F39" s="10" t="s">
        <v>55</v>
      </c>
      <c r="G39" s="30">
        <v>2017</v>
      </c>
      <c r="H39" s="16">
        <f>VLOOKUP(E39,баллы!$B$2:$C$25,2,FALSE)</f>
        <v>50</v>
      </c>
    </row>
    <row r="40" spans="1:8" ht="18" customHeight="1" thickBot="1">
      <c r="A40" s="127" t="s">
        <v>41</v>
      </c>
      <c r="B40" s="128"/>
      <c r="C40" s="128"/>
      <c r="D40" s="128"/>
      <c r="E40" s="128"/>
      <c r="F40" s="128"/>
      <c r="G40" s="128"/>
      <c r="H40" s="129"/>
    </row>
    <row r="41" spans="1:8" ht="12" customHeight="1">
      <c r="A41" s="4">
        <v>36</v>
      </c>
      <c r="B41" s="7" t="s">
        <v>130</v>
      </c>
      <c r="C41" s="23">
        <v>12</v>
      </c>
      <c r="D41" s="23" t="s">
        <v>142</v>
      </c>
      <c r="E41" s="23" t="s">
        <v>61</v>
      </c>
      <c r="F41" s="9" t="s">
        <v>131</v>
      </c>
      <c r="G41" s="28">
        <v>2020</v>
      </c>
      <c r="H41" s="16">
        <f>VLOOKUP(E41,баллы!$B$2:$C$25,2,FALSE)</f>
        <v>22</v>
      </c>
    </row>
    <row r="42" spans="1:8" ht="12" customHeight="1">
      <c r="A42" s="4">
        <v>37</v>
      </c>
      <c r="B42" s="7" t="s">
        <v>36</v>
      </c>
      <c r="C42" s="4">
        <v>12</v>
      </c>
      <c r="D42" s="4">
        <v>6</v>
      </c>
      <c r="E42" s="4" t="s">
        <v>61</v>
      </c>
      <c r="F42" s="9" t="s">
        <v>15</v>
      </c>
      <c r="G42" s="28">
        <v>2017</v>
      </c>
      <c r="H42" s="16">
        <f>VLOOKUP(E42,баллы!$B$2:$C$25,2,FALSE)</f>
        <v>22</v>
      </c>
    </row>
    <row r="43" spans="1:8" ht="12" customHeight="1">
      <c r="A43" s="4">
        <v>38</v>
      </c>
      <c r="B43" s="7" t="s">
        <v>37</v>
      </c>
      <c r="C43" s="4">
        <v>12</v>
      </c>
      <c r="D43" s="4">
        <v>6</v>
      </c>
      <c r="E43" s="4" t="s">
        <v>1</v>
      </c>
      <c r="F43" s="10" t="s">
        <v>15</v>
      </c>
      <c r="G43" s="29">
        <v>2017</v>
      </c>
      <c r="H43" s="16">
        <f>VLOOKUP(E43,баллы!$B$2:$C$25,2,FALSE)</f>
        <v>42</v>
      </c>
    </row>
    <row r="44" spans="1:8" ht="12" customHeight="1">
      <c r="A44" s="4">
        <v>39</v>
      </c>
      <c r="B44" s="7" t="s">
        <v>132</v>
      </c>
      <c r="C44" s="23">
        <v>10</v>
      </c>
      <c r="D44" s="23">
        <v>7</v>
      </c>
      <c r="E44" s="4" t="s">
        <v>133</v>
      </c>
      <c r="F44" s="10" t="s">
        <v>134</v>
      </c>
      <c r="G44" s="29">
        <v>2020</v>
      </c>
      <c r="H44" s="16">
        <f>VLOOKUP(E44,баллы!$B$2:$C$25,2,FALSE)</f>
        <v>6</v>
      </c>
    </row>
    <row r="45" spans="1:8" ht="12" customHeight="1">
      <c r="A45" s="4">
        <v>40</v>
      </c>
      <c r="B45" s="7" t="s">
        <v>119</v>
      </c>
      <c r="C45" s="4">
        <v>15</v>
      </c>
      <c r="D45" s="4">
        <v>7</v>
      </c>
      <c r="E45" s="4" t="s">
        <v>3</v>
      </c>
      <c r="F45" s="10" t="s">
        <v>56</v>
      </c>
      <c r="G45" s="29">
        <v>2017</v>
      </c>
      <c r="H45" s="16">
        <f>VLOOKUP(E45,баллы!$B$2:$C$25,2,FALSE)</f>
        <v>16</v>
      </c>
    </row>
    <row r="46" spans="1:8" ht="12" customHeight="1">
      <c r="A46" s="4">
        <v>41</v>
      </c>
      <c r="B46" s="7" t="s">
        <v>185</v>
      </c>
      <c r="C46" s="4">
        <v>20</v>
      </c>
      <c r="D46" s="24">
        <v>11</v>
      </c>
      <c r="E46" s="4" t="s">
        <v>80</v>
      </c>
      <c r="F46" s="9" t="s">
        <v>116</v>
      </c>
      <c r="G46" s="29">
        <v>2017</v>
      </c>
      <c r="H46" s="16">
        <f>VLOOKUP(E46,баллы!$B$2:$C$25,2,FALSE)</f>
        <v>50</v>
      </c>
    </row>
    <row r="47" spans="1:8" ht="12" customHeight="1">
      <c r="A47" s="4">
        <v>42</v>
      </c>
      <c r="B47" s="7" t="s">
        <v>140</v>
      </c>
      <c r="C47" s="4">
        <v>8</v>
      </c>
      <c r="D47" s="24">
        <v>7</v>
      </c>
      <c r="E47" s="4" t="s">
        <v>61</v>
      </c>
      <c r="F47" s="9" t="s">
        <v>116</v>
      </c>
      <c r="G47" s="29">
        <v>2017</v>
      </c>
      <c r="H47" s="16">
        <f>VLOOKUP(E47,баллы!$B$2:$C$25,2,FALSE)</f>
        <v>22</v>
      </c>
    </row>
    <row r="48" spans="1:8" ht="12" customHeight="1">
      <c r="A48" s="4">
        <v>43</v>
      </c>
      <c r="B48" s="7" t="s">
        <v>57</v>
      </c>
      <c r="C48" s="4">
        <v>17</v>
      </c>
      <c r="D48" s="4">
        <v>9</v>
      </c>
      <c r="E48" s="4" t="s">
        <v>80</v>
      </c>
      <c r="F48" s="9" t="s">
        <v>59</v>
      </c>
      <c r="G48" s="29">
        <v>2017</v>
      </c>
      <c r="H48" s="16">
        <f>VLOOKUP(E48,баллы!$B$2:$C$25,2,FALSE)</f>
        <v>50</v>
      </c>
    </row>
    <row r="49" spans="1:8" ht="12" customHeight="1">
      <c r="A49" s="4">
        <v>44</v>
      </c>
      <c r="B49" s="7" t="s">
        <v>58</v>
      </c>
      <c r="C49" s="4">
        <v>18</v>
      </c>
      <c r="D49" s="4">
        <v>10</v>
      </c>
      <c r="E49" s="4" t="s">
        <v>0</v>
      </c>
      <c r="F49" s="9" t="s">
        <v>59</v>
      </c>
      <c r="G49" s="29">
        <v>2017</v>
      </c>
      <c r="H49" s="16">
        <f>VLOOKUP(E49,баллы!$B$2:$C$25,2,FALSE)</f>
        <v>36</v>
      </c>
    </row>
    <row r="50" spans="1:8" ht="12" customHeight="1">
      <c r="A50" s="4">
        <v>45</v>
      </c>
      <c r="B50" s="7" t="s">
        <v>43</v>
      </c>
      <c r="C50" s="4">
        <v>25</v>
      </c>
      <c r="D50" s="4">
        <v>12</v>
      </c>
      <c r="E50" s="4" t="s">
        <v>0</v>
      </c>
      <c r="F50" s="9" t="s">
        <v>38</v>
      </c>
      <c r="G50" s="29">
        <v>2017</v>
      </c>
      <c r="H50" s="16">
        <f>VLOOKUP(E50,баллы!$B$2:$C$25,2,FALSE)</f>
        <v>36</v>
      </c>
    </row>
    <row r="51" spans="1:8" ht="12" customHeight="1">
      <c r="A51" s="4">
        <v>46</v>
      </c>
      <c r="B51" s="7" t="s">
        <v>60</v>
      </c>
      <c r="C51" s="4">
        <v>16</v>
      </c>
      <c r="D51" s="4">
        <v>7</v>
      </c>
      <c r="E51" s="4" t="s">
        <v>0</v>
      </c>
      <c r="F51" s="9" t="s">
        <v>15</v>
      </c>
      <c r="G51" s="29">
        <v>2017</v>
      </c>
      <c r="H51" s="16">
        <f>VLOOKUP(E51,баллы!$B$2:$C$25,2,FALSE)</f>
        <v>36</v>
      </c>
    </row>
    <row r="52" spans="1:8" ht="12" customHeight="1">
      <c r="A52" s="4">
        <v>47</v>
      </c>
      <c r="B52" s="7" t="s">
        <v>44</v>
      </c>
      <c r="C52" s="4">
        <v>15</v>
      </c>
      <c r="D52" s="4">
        <v>7</v>
      </c>
      <c r="E52" s="4" t="s">
        <v>61</v>
      </c>
      <c r="F52" s="9" t="s">
        <v>15</v>
      </c>
      <c r="G52" s="29">
        <v>2016</v>
      </c>
      <c r="H52" s="16">
        <f>VLOOKUP(E52,баллы!$B$2:$C$25,2,FALSE)</f>
        <v>22</v>
      </c>
    </row>
    <row r="53" spans="1:8" ht="12" customHeight="1">
      <c r="A53" s="4">
        <v>48</v>
      </c>
      <c r="B53" s="7" t="s">
        <v>62</v>
      </c>
      <c r="C53" s="4">
        <v>15</v>
      </c>
      <c r="D53" s="4">
        <v>8</v>
      </c>
      <c r="E53" s="4" t="s">
        <v>1</v>
      </c>
      <c r="F53" s="10" t="s">
        <v>69</v>
      </c>
      <c r="G53" s="29">
        <v>2017</v>
      </c>
      <c r="H53" s="16">
        <f>VLOOKUP(E53,баллы!$B$2:$C$25,2,FALSE)</f>
        <v>42</v>
      </c>
    </row>
    <row r="54" spans="1:8" ht="12" customHeight="1">
      <c r="A54" s="4">
        <v>49</v>
      </c>
      <c r="B54" s="7" t="s">
        <v>63</v>
      </c>
      <c r="C54" s="4">
        <v>15</v>
      </c>
      <c r="D54" s="4">
        <v>7</v>
      </c>
      <c r="E54" s="4" t="s">
        <v>1</v>
      </c>
      <c r="F54" s="10" t="s">
        <v>69</v>
      </c>
      <c r="G54" s="29">
        <v>2017</v>
      </c>
      <c r="H54" s="16">
        <f>VLOOKUP(E54,баллы!$B$2:$C$25,2,FALSE)</f>
        <v>42</v>
      </c>
    </row>
    <row r="55" spans="1:8" ht="12" customHeight="1">
      <c r="A55" s="4">
        <v>50</v>
      </c>
      <c r="B55" s="7" t="s">
        <v>64</v>
      </c>
      <c r="C55" s="4">
        <v>15</v>
      </c>
      <c r="D55" s="4">
        <v>7</v>
      </c>
      <c r="E55" s="4" t="s">
        <v>1</v>
      </c>
      <c r="F55" s="10" t="s">
        <v>69</v>
      </c>
      <c r="G55" s="29">
        <v>2017</v>
      </c>
      <c r="H55" s="16">
        <f>VLOOKUP(E55,баллы!$B$2:$C$25,2,FALSE)</f>
        <v>42</v>
      </c>
    </row>
    <row r="56" spans="1:8" ht="12" customHeight="1">
      <c r="A56" s="4">
        <v>51</v>
      </c>
      <c r="B56" s="7" t="s">
        <v>65</v>
      </c>
      <c r="C56" s="4">
        <v>12</v>
      </c>
      <c r="D56" s="4">
        <v>7</v>
      </c>
      <c r="E56" s="4" t="s">
        <v>83</v>
      </c>
      <c r="F56" s="10" t="s">
        <v>69</v>
      </c>
      <c r="G56" s="29">
        <v>2017</v>
      </c>
      <c r="H56" s="16">
        <f>VLOOKUP(E56,баллы!$B$2:$C$25,2,FALSE)</f>
        <v>66</v>
      </c>
    </row>
    <row r="57" spans="1:8" ht="12" customHeight="1">
      <c r="A57" s="4">
        <v>52</v>
      </c>
      <c r="B57" s="7" t="s">
        <v>66</v>
      </c>
      <c r="C57" s="4">
        <v>12</v>
      </c>
      <c r="D57" s="4">
        <v>7</v>
      </c>
      <c r="E57" s="4" t="s">
        <v>0</v>
      </c>
      <c r="F57" s="10" t="s">
        <v>69</v>
      </c>
      <c r="G57" s="29">
        <v>2017</v>
      </c>
      <c r="H57" s="16">
        <f>VLOOKUP(E57,баллы!$B$2:$C$25,2,FALSE)</f>
        <v>36</v>
      </c>
    </row>
    <row r="58" spans="1:8" ht="12" customHeight="1">
      <c r="A58" s="4">
        <v>53</v>
      </c>
      <c r="B58" s="7" t="s">
        <v>67</v>
      </c>
      <c r="C58" s="4">
        <v>13</v>
      </c>
      <c r="D58" s="4">
        <v>8</v>
      </c>
      <c r="E58" s="4" t="s">
        <v>3</v>
      </c>
      <c r="F58" s="10" t="s">
        <v>69</v>
      </c>
      <c r="G58" s="29">
        <v>2017</v>
      </c>
      <c r="H58" s="16">
        <f>VLOOKUP(E58,баллы!$B$2:$C$25,2,FALSE)</f>
        <v>16</v>
      </c>
    </row>
    <row r="59" spans="1:8" ht="12" customHeight="1">
      <c r="A59" s="4">
        <v>54</v>
      </c>
      <c r="B59" s="8" t="s">
        <v>68</v>
      </c>
      <c r="C59" s="3">
        <v>13</v>
      </c>
      <c r="D59" s="3">
        <v>7</v>
      </c>
      <c r="E59" s="3" t="s">
        <v>79</v>
      </c>
      <c r="F59" s="3" t="s">
        <v>10</v>
      </c>
      <c r="G59" s="16">
        <v>2017</v>
      </c>
      <c r="H59" s="16">
        <f>VLOOKUP(E59,баллы!$B$2:$C$25,2,FALSE)</f>
        <v>12</v>
      </c>
    </row>
    <row r="60" spans="1:8" ht="18.75" customHeight="1" thickBot="1">
      <c r="A60" s="123" t="s">
        <v>115</v>
      </c>
      <c r="B60" s="123"/>
      <c r="C60" s="123"/>
      <c r="D60" s="123"/>
      <c r="E60" s="123"/>
      <c r="F60" s="123"/>
      <c r="G60" s="74" t="s">
        <v>173</v>
      </c>
      <c r="H60" s="73">
        <v>1.1</v>
      </c>
    </row>
    <row r="61" spans="1:8" s="2" customFormat="1" ht="18" customHeight="1" thickBot="1">
      <c r="A61" s="32" t="s">
        <v>73</v>
      </c>
      <c r="B61" s="33" t="s">
        <v>2</v>
      </c>
      <c r="C61" s="34" t="s">
        <v>72</v>
      </c>
      <c r="D61" s="34" t="s">
        <v>147</v>
      </c>
      <c r="E61" s="35" t="s">
        <v>85</v>
      </c>
      <c r="F61" s="36" t="s">
        <v>9</v>
      </c>
      <c r="G61" s="36" t="s">
        <v>12</v>
      </c>
      <c r="H61" s="37" t="s">
        <v>151</v>
      </c>
    </row>
    <row r="62" spans="1:8" ht="18" customHeight="1" thickBot="1">
      <c r="A62" s="127" t="s">
        <v>86</v>
      </c>
      <c r="B62" s="128"/>
      <c r="C62" s="128"/>
      <c r="D62" s="128"/>
      <c r="E62" s="128"/>
      <c r="F62" s="128"/>
      <c r="G62" s="128"/>
      <c r="H62" s="129"/>
    </row>
    <row r="63" spans="1:8" ht="12" customHeight="1">
      <c r="A63" s="4">
        <v>55</v>
      </c>
      <c r="B63" s="26" t="s">
        <v>87</v>
      </c>
      <c r="C63" s="4">
        <v>15</v>
      </c>
      <c r="D63" s="4">
        <v>9</v>
      </c>
      <c r="E63" s="4" t="s">
        <v>77</v>
      </c>
      <c r="F63" s="4" t="s">
        <v>88</v>
      </c>
      <c r="G63" s="28">
        <v>2019</v>
      </c>
      <c r="H63" s="75">
        <v>106</v>
      </c>
    </row>
    <row r="64" spans="1:8" ht="12" customHeight="1">
      <c r="A64" s="3">
        <v>56</v>
      </c>
      <c r="B64" s="25" t="s">
        <v>89</v>
      </c>
      <c r="C64" s="3">
        <v>17</v>
      </c>
      <c r="D64" s="3">
        <v>9</v>
      </c>
      <c r="E64" s="3" t="s">
        <v>0</v>
      </c>
      <c r="F64" s="3" t="s">
        <v>90</v>
      </c>
      <c r="G64" s="29">
        <v>2019</v>
      </c>
      <c r="H64" s="75">
        <v>43</v>
      </c>
    </row>
    <row r="65" spans="1:8" ht="12" customHeight="1">
      <c r="A65" s="3">
        <v>57</v>
      </c>
      <c r="B65" s="25" t="s">
        <v>125</v>
      </c>
      <c r="C65" s="3">
        <v>17</v>
      </c>
      <c r="D65" s="3">
        <v>12</v>
      </c>
      <c r="E65" s="3" t="s">
        <v>80</v>
      </c>
      <c r="F65" s="3" t="s">
        <v>18</v>
      </c>
      <c r="G65" s="29">
        <v>2020</v>
      </c>
      <c r="H65" s="75">
        <v>60</v>
      </c>
    </row>
    <row r="66" spans="1:8" ht="12" customHeight="1" thickBot="1">
      <c r="A66" s="38">
        <v>58</v>
      </c>
      <c r="B66" s="39" t="s">
        <v>124</v>
      </c>
      <c r="C66" s="38">
        <v>18</v>
      </c>
      <c r="D66" s="38">
        <v>12</v>
      </c>
      <c r="E66" s="38" t="s">
        <v>77</v>
      </c>
      <c r="F66" s="3" t="s">
        <v>126</v>
      </c>
      <c r="G66" s="40">
        <v>2020</v>
      </c>
      <c r="H66" s="75">
        <v>106</v>
      </c>
    </row>
    <row r="67" spans="1:8" ht="18" customHeight="1" thickBot="1">
      <c r="A67" s="124" t="s">
        <v>91</v>
      </c>
      <c r="B67" s="125"/>
      <c r="C67" s="125"/>
      <c r="D67" s="125"/>
      <c r="E67" s="125"/>
      <c r="F67" s="125"/>
      <c r="G67" s="125"/>
      <c r="H67" s="126"/>
    </row>
    <row r="68" spans="1:8" ht="12" customHeight="1">
      <c r="A68" s="4">
        <v>59</v>
      </c>
      <c r="B68" s="26" t="s">
        <v>172</v>
      </c>
      <c r="C68" s="4">
        <v>30</v>
      </c>
      <c r="D68" s="4">
        <v>14</v>
      </c>
      <c r="E68" s="4" t="s">
        <v>80</v>
      </c>
      <c r="F68" s="4" t="s">
        <v>17</v>
      </c>
      <c r="G68" s="28">
        <v>2019</v>
      </c>
      <c r="H68" s="92">
        <v>60</v>
      </c>
    </row>
    <row r="69" spans="1:8" ht="12" customHeight="1">
      <c r="A69" s="4">
        <v>60</v>
      </c>
      <c r="B69" s="25" t="s">
        <v>92</v>
      </c>
      <c r="C69" s="3">
        <v>25</v>
      </c>
      <c r="D69" s="3">
        <v>13</v>
      </c>
      <c r="E69" s="3" t="s">
        <v>166</v>
      </c>
      <c r="F69" s="3" t="s">
        <v>17</v>
      </c>
      <c r="G69" s="29">
        <v>2019</v>
      </c>
      <c r="H69" s="93">
        <v>216</v>
      </c>
    </row>
    <row r="70" spans="1:8" ht="12" customHeight="1">
      <c r="A70" s="4">
        <v>61</v>
      </c>
      <c r="B70" s="25" t="s">
        <v>93</v>
      </c>
      <c r="C70" s="3">
        <v>20</v>
      </c>
      <c r="D70" s="3">
        <v>10</v>
      </c>
      <c r="E70" s="3" t="s">
        <v>79</v>
      </c>
      <c r="F70" s="3" t="s">
        <v>94</v>
      </c>
      <c r="G70" s="29">
        <v>2019</v>
      </c>
      <c r="H70" s="93">
        <v>12</v>
      </c>
    </row>
    <row r="71" spans="1:8" ht="12" customHeight="1">
      <c r="A71" s="4">
        <v>62</v>
      </c>
      <c r="B71" s="25" t="s">
        <v>95</v>
      </c>
      <c r="C71" s="3">
        <v>10</v>
      </c>
      <c r="D71" s="3">
        <v>7</v>
      </c>
      <c r="E71" s="3" t="s">
        <v>0</v>
      </c>
      <c r="F71" s="3" t="s">
        <v>26</v>
      </c>
      <c r="G71" s="29">
        <v>2019</v>
      </c>
      <c r="H71" s="93">
        <v>43.199999999999996</v>
      </c>
    </row>
    <row r="72" spans="1:8" ht="12" customHeight="1">
      <c r="A72" s="4">
        <v>63</v>
      </c>
      <c r="B72" s="25" t="s">
        <v>96</v>
      </c>
      <c r="C72" s="3">
        <v>10</v>
      </c>
      <c r="D72" s="3">
        <v>7</v>
      </c>
      <c r="E72" s="3" t="s">
        <v>61</v>
      </c>
      <c r="F72" s="3" t="s">
        <v>17</v>
      </c>
      <c r="G72" s="29">
        <v>2018</v>
      </c>
      <c r="H72" s="93">
        <v>26.4</v>
      </c>
    </row>
    <row r="73" spans="1:8" ht="12" customHeight="1">
      <c r="A73" s="4">
        <v>64</v>
      </c>
      <c r="B73" s="25" t="s">
        <v>97</v>
      </c>
      <c r="C73" s="3">
        <v>30</v>
      </c>
      <c r="D73" s="3">
        <v>14</v>
      </c>
      <c r="E73" s="3" t="s">
        <v>0</v>
      </c>
      <c r="F73" s="3" t="s">
        <v>17</v>
      </c>
      <c r="G73" s="29">
        <v>2018</v>
      </c>
      <c r="H73" s="93">
        <v>43.199999999999996</v>
      </c>
    </row>
    <row r="74" spans="1:8" ht="12" customHeight="1">
      <c r="A74" s="4">
        <v>65</v>
      </c>
      <c r="B74" s="25" t="s">
        <v>98</v>
      </c>
      <c r="C74" s="3">
        <v>30</v>
      </c>
      <c r="D74" s="3">
        <v>15</v>
      </c>
      <c r="E74" s="3" t="s">
        <v>76</v>
      </c>
      <c r="F74" s="3" t="s">
        <v>17</v>
      </c>
      <c r="G74" s="29">
        <v>2018</v>
      </c>
      <c r="H74" s="93">
        <v>120</v>
      </c>
    </row>
    <row r="75" spans="1:8" ht="12" customHeight="1">
      <c r="A75" s="4">
        <v>66</v>
      </c>
      <c r="B75" s="25" t="s">
        <v>99</v>
      </c>
      <c r="C75" s="3">
        <v>30</v>
      </c>
      <c r="D75" s="3">
        <v>15</v>
      </c>
      <c r="E75" s="3" t="s">
        <v>84</v>
      </c>
      <c r="F75" s="3" t="s">
        <v>17</v>
      </c>
      <c r="G75" s="29">
        <v>2019</v>
      </c>
      <c r="H75" s="93">
        <v>180</v>
      </c>
    </row>
    <row r="76" spans="1:8" ht="12" customHeight="1">
      <c r="A76" s="4">
        <v>67</v>
      </c>
      <c r="B76" s="25" t="s">
        <v>100</v>
      </c>
      <c r="C76" s="3">
        <v>30</v>
      </c>
      <c r="D76" s="3">
        <v>18</v>
      </c>
      <c r="E76" s="3" t="s">
        <v>75</v>
      </c>
      <c r="F76" s="3" t="s">
        <v>17</v>
      </c>
      <c r="G76" s="29">
        <v>2019</v>
      </c>
      <c r="H76" s="93">
        <v>144</v>
      </c>
    </row>
    <row r="77" spans="1:8" ht="12" customHeight="1">
      <c r="A77" s="4">
        <v>68</v>
      </c>
      <c r="B77" s="25" t="s">
        <v>101</v>
      </c>
      <c r="C77" s="3">
        <v>25</v>
      </c>
      <c r="D77" s="3">
        <v>11</v>
      </c>
      <c r="E77" s="3" t="s">
        <v>120</v>
      </c>
      <c r="F77" s="3" t="s">
        <v>38</v>
      </c>
      <c r="G77" s="29">
        <v>2018</v>
      </c>
      <c r="H77" s="93">
        <v>264</v>
      </c>
    </row>
    <row r="78" spans="1:8" ht="12" customHeight="1">
      <c r="A78" s="4">
        <v>69</v>
      </c>
      <c r="B78" s="25" t="s">
        <v>141</v>
      </c>
      <c r="C78" s="3">
        <v>12</v>
      </c>
      <c r="D78" s="3">
        <v>9</v>
      </c>
      <c r="E78" s="3" t="s">
        <v>76</v>
      </c>
      <c r="F78" s="3" t="s">
        <v>90</v>
      </c>
      <c r="G78" s="29">
        <v>2019</v>
      </c>
      <c r="H78" s="93">
        <v>120</v>
      </c>
    </row>
    <row r="79" spans="1:8" ht="12" customHeight="1">
      <c r="A79" s="4">
        <v>70</v>
      </c>
      <c r="B79" s="25" t="s">
        <v>102</v>
      </c>
      <c r="C79" s="3">
        <v>12</v>
      </c>
      <c r="D79" s="3">
        <v>7</v>
      </c>
      <c r="E79" s="3" t="s">
        <v>80</v>
      </c>
      <c r="F79" s="3" t="s">
        <v>90</v>
      </c>
      <c r="G79" s="29">
        <v>2019</v>
      </c>
      <c r="H79" s="93">
        <v>60</v>
      </c>
    </row>
    <row r="80" spans="1:8" ht="12" customHeight="1">
      <c r="A80" s="4">
        <v>71</v>
      </c>
      <c r="B80" s="25" t="s">
        <v>103</v>
      </c>
      <c r="C80" s="3">
        <v>12</v>
      </c>
      <c r="D80" s="3">
        <v>8</v>
      </c>
      <c r="E80" s="3" t="s">
        <v>83</v>
      </c>
      <c r="F80" s="3" t="s">
        <v>90</v>
      </c>
      <c r="G80" s="29">
        <v>2019</v>
      </c>
      <c r="H80" s="93">
        <v>79.2</v>
      </c>
    </row>
    <row r="81" spans="1:8" ht="12" customHeight="1">
      <c r="A81" s="4">
        <v>72</v>
      </c>
      <c r="B81" s="25" t="s">
        <v>117</v>
      </c>
      <c r="C81" s="3">
        <v>15</v>
      </c>
      <c r="D81" s="3">
        <v>9</v>
      </c>
      <c r="E81" s="3" t="s">
        <v>80</v>
      </c>
      <c r="F81" s="3" t="s">
        <v>88</v>
      </c>
      <c r="G81" s="29">
        <v>2019</v>
      </c>
      <c r="H81" s="93">
        <v>60</v>
      </c>
    </row>
    <row r="82" spans="1:8" ht="12" customHeight="1">
      <c r="A82" s="4">
        <v>73</v>
      </c>
      <c r="B82" s="25" t="s">
        <v>104</v>
      </c>
      <c r="C82" s="3">
        <v>12</v>
      </c>
      <c r="D82" s="3">
        <v>7</v>
      </c>
      <c r="E82" s="3" t="s">
        <v>80</v>
      </c>
      <c r="F82" s="3" t="s">
        <v>88</v>
      </c>
      <c r="G82" s="29">
        <v>2019</v>
      </c>
      <c r="H82" s="93">
        <v>60</v>
      </c>
    </row>
    <row r="83" spans="1:8" ht="12" customHeight="1" thickBot="1">
      <c r="A83" s="4">
        <v>74</v>
      </c>
      <c r="B83" s="27" t="s">
        <v>105</v>
      </c>
      <c r="C83" s="12">
        <v>17</v>
      </c>
      <c r="D83" s="12">
        <v>9</v>
      </c>
      <c r="E83" s="12" t="s">
        <v>83</v>
      </c>
      <c r="F83" s="12" t="s">
        <v>17</v>
      </c>
      <c r="G83" s="30">
        <v>2019</v>
      </c>
      <c r="H83" s="105">
        <v>79.2</v>
      </c>
    </row>
    <row r="84" spans="1:8" ht="18" customHeight="1" thickBot="1">
      <c r="A84" s="127" t="s">
        <v>106</v>
      </c>
      <c r="B84" s="128"/>
      <c r="C84" s="128"/>
      <c r="D84" s="128"/>
      <c r="E84" s="128"/>
      <c r="F84" s="128"/>
      <c r="G84" s="128"/>
      <c r="H84" s="129"/>
    </row>
    <row r="85" spans="1:8" ht="12" customHeight="1">
      <c r="A85" s="4">
        <v>75</v>
      </c>
      <c r="B85" s="26" t="s">
        <v>202</v>
      </c>
      <c r="C85" s="4">
        <v>12</v>
      </c>
      <c r="D85" s="4">
        <v>7</v>
      </c>
      <c r="E85" s="4" t="s">
        <v>61</v>
      </c>
      <c r="F85" s="4" t="s">
        <v>149</v>
      </c>
      <c r="G85" s="28">
        <v>2019</v>
      </c>
      <c r="H85" s="92">
        <v>26.4</v>
      </c>
    </row>
    <row r="86" spans="1:8" ht="12" customHeight="1">
      <c r="A86" s="3">
        <v>76</v>
      </c>
      <c r="B86" s="25" t="s">
        <v>107</v>
      </c>
      <c r="C86" s="3">
        <v>12</v>
      </c>
      <c r="D86" s="3">
        <v>7</v>
      </c>
      <c r="E86" s="3" t="s">
        <v>80</v>
      </c>
      <c r="F86" s="3" t="s">
        <v>149</v>
      </c>
      <c r="G86" s="29">
        <v>2019</v>
      </c>
      <c r="H86" s="93">
        <v>60</v>
      </c>
    </row>
    <row r="87" spans="1:8" ht="12" customHeight="1" thickBot="1">
      <c r="A87" s="12">
        <v>77</v>
      </c>
      <c r="B87" s="27" t="s">
        <v>108</v>
      </c>
      <c r="C87" s="12">
        <v>12</v>
      </c>
      <c r="D87" s="12">
        <v>7</v>
      </c>
      <c r="E87" s="12" t="s">
        <v>1</v>
      </c>
      <c r="F87" s="3" t="s">
        <v>149</v>
      </c>
      <c r="G87" s="30">
        <v>2019</v>
      </c>
      <c r="H87" s="105">
        <v>50.4</v>
      </c>
    </row>
    <row r="88" spans="1:8" ht="18" customHeight="1" thickBot="1">
      <c r="A88" s="127" t="s">
        <v>127</v>
      </c>
      <c r="B88" s="128"/>
      <c r="C88" s="128"/>
      <c r="D88" s="128"/>
      <c r="E88" s="128"/>
      <c r="F88" s="128"/>
      <c r="G88" s="128"/>
      <c r="H88" s="129"/>
    </row>
    <row r="89" spans="1:8" ht="12" customHeight="1">
      <c r="A89" s="4">
        <v>78</v>
      </c>
      <c r="B89" s="7" t="s">
        <v>129</v>
      </c>
      <c r="C89" s="4">
        <v>25</v>
      </c>
      <c r="D89" s="4">
        <v>11</v>
      </c>
      <c r="E89" s="4" t="s">
        <v>77</v>
      </c>
      <c r="F89" s="4" t="s">
        <v>90</v>
      </c>
      <c r="G89" s="9">
        <v>2020</v>
      </c>
      <c r="H89" s="75">
        <v>106</v>
      </c>
    </row>
    <row r="90" spans="1:8" ht="12" customHeight="1">
      <c r="A90" s="4">
        <v>79</v>
      </c>
      <c r="B90" s="8" t="s">
        <v>128</v>
      </c>
      <c r="C90" s="4">
        <v>25</v>
      </c>
      <c r="D90" s="3">
        <v>12</v>
      </c>
      <c r="E90" s="3" t="s">
        <v>84</v>
      </c>
      <c r="F90" s="3" t="s">
        <v>90</v>
      </c>
      <c r="G90" s="10">
        <v>2020</v>
      </c>
      <c r="H90" s="75">
        <v>144</v>
      </c>
    </row>
    <row r="91" spans="1:8" ht="12" customHeight="1">
      <c r="A91" s="4">
        <v>80</v>
      </c>
      <c r="B91" s="8" t="s">
        <v>135</v>
      </c>
      <c r="C91" s="3">
        <v>17</v>
      </c>
      <c r="D91" s="3">
        <v>12</v>
      </c>
      <c r="E91" s="3" t="s">
        <v>166</v>
      </c>
      <c r="F91" s="3" t="s">
        <v>150</v>
      </c>
      <c r="G91" s="10">
        <v>2020</v>
      </c>
      <c r="H91" s="75">
        <v>180</v>
      </c>
    </row>
    <row r="92" spans="1:8" ht="12" customHeight="1" thickBot="1">
      <c r="A92" s="4">
        <v>81</v>
      </c>
      <c r="B92" s="8" t="s">
        <v>145</v>
      </c>
      <c r="C92" s="12">
        <v>15</v>
      </c>
      <c r="D92" s="12">
        <v>9</v>
      </c>
      <c r="E92" s="12" t="s">
        <v>76</v>
      </c>
      <c r="F92" s="3" t="s">
        <v>150</v>
      </c>
      <c r="G92" s="10">
        <v>2020</v>
      </c>
      <c r="H92" s="75">
        <v>120</v>
      </c>
    </row>
    <row r="93" spans="1:8" ht="18" customHeight="1" thickBot="1">
      <c r="A93" s="127" t="s">
        <v>109</v>
      </c>
      <c r="B93" s="128"/>
      <c r="C93" s="128"/>
      <c r="D93" s="128"/>
      <c r="E93" s="128"/>
      <c r="F93" s="128"/>
      <c r="G93" s="128"/>
      <c r="H93" s="129"/>
    </row>
    <row r="94" spans="1:8" ht="12" customHeight="1">
      <c r="A94" s="4">
        <v>82</v>
      </c>
      <c r="B94" s="7" t="s">
        <v>110</v>
      </c>
      <c r="C94" s="4">
        <v>25</v>
      </c>
      <c r="D94" s="4">
        <v>11</v>
      </c>
      <c r="E94" s="4" t="s">
        <v>76</v>
      </c>
      <c r="F94" s="4" t="s">
        <v>111</v>
      </c>
      <c r="G94" s="28">
        <v>2019</v>
      </c>
      <c r="H94" s="92">
        <v>120</v>
      </c>
    </row>
    <row r="95" spans="1:8" ht="12" customHeight="1">
      <c r="A95" s="3">
        <v>83</v>
      </c>
      <c r="B95" s="8" t="s">
        <v>118</v>
      </c>
      <c r="C95" s="3">
        <v>25</v>
      </c>
      <c r="D95" s="3">
        <v>11</v>
      </c>
      <c r="E95" s="3" t="s">
        <v>168</v>
      </c>
      <c r="F95" s="3" t="s">
        <v>111</v>
      </c>
      <c r="G95" s="29">
        <v>2019</v>
      </c>
      <c r="H95" s="93">
        <v>348</v>
      </c>
    </row>
    <row r="96" spans="1:8" ht="12" customHeight="1">
      <c r="A96" s="4">
        <v>84</v>
      </c>
      <c r="B96" s="8" t="s">
        <v>139</v>
      </c>
      <c r="C96" s="3">
        <v>20</v>
      </c>
      <c r="D96" s="3">
        <v>13</v>
      </c>
      <c r="E96" s="3" t="s">
        <v>75</v>
      </c>
      <c r="F96" s="3" t="s">
        <v>134</v>
      </c>
      <c r="G96" s="29">
        <v>2020</v>
      </c>
      <c r="H96" s="93">
        <v>144</v>
      </c>
    </row>
    <row r="97" spans="1:8" ht="15">
      <c r="A97" s="3">
        <v>85</v>
      </c>
      <c r="B97" s="22" t="s">
        <v>152</v>
      </c>
      <c r="C97" s="3">
        <v>15</v>
      </c>
      <c r="D97" s="3">
        <v>9</v>
      </c>
      <c r="E97" s="3" t="s">
        <v>166</v>
      </c>
      <c r="F97" s="3" t="s">
        <v>17</v>
      </c>
      <c r="G97" s="29">
        <v>2020</v>
      </c>
      <c r="H97" s="93">
        <v>216</v>
      </c>
    </row>
    <row r="98" spans="1:8" ht="12" customHeight="1">
      <c r="A98" s="4">
        <v>86</v>
      </c>
      <c r="B98" s="8" t="s">
        <v>112</v>
      </c>
      <c r="C98" s="3">
        <v>15</v>
      </c>
      <c r="D98" s="3">
        <v>9</v>
      </c>
      <c r="E98" s="3" t="s">
        <v>75</v>
      </c>
      <c r="F98" s="3" t="s">
        <v>88</v>
      </c>
      <c r="G98" s="29">
        <v>2019</v>
      </c>
      <c r="H98" s="93">
        <v>144</v>
      </c>
    </row>
    <row r="99" spans="1:8" ht="12" customHeight="1">
      <c r="A99" s="3">
        <v>87</v>
      </c>
      <c r="B99" s="8" t="s">
        <v>114</v>
      </c>
      <c r="C99" s="3">
        <v>12</v>
      </c>
      <c r="D99" s="3">
        <v>7</v>
      </c>
      <c r="E99" s="3" t="s">
        <v>80</v>
      </c>
      <c r="F99" s="3" t="s">
        <v>90</v>
      </c>
      <c r="G99" s="29">
        <v>2019</v>
      </c>
      <c r="H99" s="93">
        <v>60</v>
      </c>
    </row>
    <row r="100" spans="1:8" ht="12" customHeight="1">
      <c r="A100" s="4">
        <v>88</v>
      </c>
      <c r="B100" s="8" t="s">
        <v>113</v>
      </c>
      <c r="C100" s="3">
        <v>12</v>
      </c>
      <c r="D100" s="3">
        <v>7</v>
      </c>
      <c r="E100" s="3" t="s">
        <v>61</v>
      </c>
      <c r="F100" s="3" t="s">
        <v>17</v>
      </c>
      <c r="G100" s="29">
        <v>2019</v>
      </c>
      <c r="H100" s="93">
        <v>26.4</v>
      </c>
    </row>
    <row r="101" spans="1:8" ht="12" customHeight="1">
      <c r="A101" s="3">
        <v>89</v>
      </c>
      <c r="B101" s="8" t="s">
        <v>121</v>
      </c>
      <c r="C101" s="3">
        <v>17</v>
      </c>
      <c r="D101" s="3">
        <v>10</v>
      </c>
      <c r="E101" s="3" t="s">
        <v>1</v>
      </c>
      <c r="F101" s="3" t="s">
        <v>26</v>
      </c>
      <c r="G101" s="29">
        <v>2020</v>
      </c>
      <c r="H101" s="93">
        <v>50.4</v>
      </c>
    </row>
    <row r="102" spans="1:8" ht="12" customHeight="1">
      <c r="A102" s="4">
        <v>90</v>
      </c>
      <c r="B102" s="8" t="s">
        <v>122</v>
      </c>
      <c r="C102" s="3">
        <v>17</v>
      </c>
      <c r="D102" s="3">
        <v>9</v>
      </c>
      <c r="E102" s="3" t="s">
        <v>0</v>
      </c>
      <c r="F102" s="3" t="s">
        <v>17</v>
      </c>
      <c r="G102" s="29">
        <v>2020</v>
      </c>
      <c r="H102" s="93">
        <v>43.199999999999996</v>
      </c>
    </row>
    <row r="103" spans="1:8" ht="12" customHeight="1">
      <c r="A103" s="3">
        <v>91</v>
      </c>
      <c r="B103" s="8" t="s">
        <v>146</v>
      </c>
      <c r="C103" s="3">
        <v>18</v>
      </c>
      <c r="D103" s="3">
        <v>10</v>
      </c>
      <c r="E103" s="3" t="s">
        <v>3</v>
      </c>
      <c r="F103" s="3" t="s">
        <v>136</v>
      </c>
      <c r="G103" s="29">
        <v>2020</v>
      </c>
      <c r="H103" s="93">
        <v>19.2</v>
      </c>
    </row>
    <row r="104" spans="1:8" ht="12" customHeight="1">
      <c r="A104" s="4">
        <v>92</v>
      </c>
      <c r="B104" s="8" t="s">
        <v>137</v>
      </c>
      <c r="C104" s="3">
        <v>18</v>
      </c>
      <c r="D104" s="3">
        <v>10</v>
      </c>
      <c r="E104" s="3" t="s">
        <v>79</v>
      </c>
      <c r="F104" s="3" t="s">
        <v>17</v>
      </c>
      <c r="G104" s="29">
        <v>2020</v>
      </c>
      <c r="H104" s="93">
        <v>12</v>
      </c>
    </row>
    <row r="105" spans="1:8" ht="12" customHeight="1">
      <c r="A105" s="3">
        <v>93</v>
      </c>
      <c r="B105" s="8" t="s">
        <v>138</v>
      </c>
      <c r="C105" s="3">
        <v>10</v>
      </c>
      <c r="D105" s="3">
        <v>5</v>
      </c>
      <c r="E105" s="14" t="s">
        <v>0</v>
      </c>
      <c r="F105" s="3" t="s">
        <v>17</v>
      </c>
      <c r="G105" s="29">
        <v>2020</v>
      </c>
      <c r="H105" s="93">
        <v>43.199999999999996</v>
      </c>
    </row>
    <row r="106" spans="1:8" ht="12" customHeight="1">
      <c r="A106" s="4">
        <v>94</v>
      </c>
      <c r="B106" s="15" t="s">
        <v>123</v>
      </c>
      <c r="C106" s="16">
        <v>9</v>
      </c>
      <c r="D106" s="16">
        <v>6</v>
      </c>
      <c r="E106" s="16" t="s">
        <v>61</v>
      </c>
      <c r="F106" s="16" t="s">
        <v>144</v>
      </c>
      <c r="G106" s="29">
        <v>2020</v>
      </c>
      <c r="H106" s="93">
        <v>26.4</v>
      </c>
    </row>
    <row r="107" ht="12" customHeight="1">
      <c r="B107" s="41" t="s">
        <v>143</v>
      </c>
    </row>
    <row r="108" ht="12" customHeight="1">
      <c r="B108" s="41"/>
    </row>
    <row r="109" spans="1:3" ht="12" customHeight="1">
      <c r="A109" s="3"/>
      <c r="B109" s="81" t="s">
        <v>188</v>
      </c>
      <c r="C109" s="81" t="s">
        <v>198</v>
      </c>
    </row>
    <row r="110" spans="1:3" ht="12" customHeight="1">
      <c r="A110" s="3">
        <v>1</v>
      </c>
      <c r="B110" s="3" t="s">
        <v>189</v>
      </c>
      <c r="C110" s="3">
        <v>9</v>
      </c>
    </row>
    <row r="111" spans="1:3" ht="12" customHeight="1">
      <c r="A111" s="3">
        <v>2</v>
      </c>
      <c r="B111" s="3" t="s">
        <v>190</v>
      </c>
      <c r="C111" s="3">
        <v>19</v>
      </c>
    </row>
    <row r="112" spans="1:3" ht="12" customHeight="1">
      <c r="A112" s="3">
        <v>3</v>
      </c>
      <c r="B112" s="3" t="s">
        <v>191</v>
      </c>
      <c r="C112" s="3">
        <v>22</v>
      </c>
    </row>
    <row r="113" spans="1:3" ht="12" customHeight="1">
      <c r="A113" s="3">
        <v>4</v>
      </c>
      <c r="B113" s="3" t="s">
        <v>192</v>
      </c>
      <c r="C113" s="3">
        <v>19</v>
      </c>
    </row>
    <row r="114" spans="1:3" ht="12" customHeight="1">
      <c r="A114" s="3">
        <v>5</v>
      </c>
      <c r="B114" s="3" t="s">
        <v>193</v>
      </c>
      <c r="C114" s="3">
        <v>12</v>
      </c>
    </row>
    <row r="115" spans="1:3" ht="12" customHeight="1">
      <c r="A115" s="3">
        <v>6</v>
      </c>
      <c r="B115" s="3" t="s">
        <v>194</v>
      </c>
      <c r="C115" s="3">
        <v>8</v>
      </c>
    </row>
    <row r="116" spans="1:3" ht="12" customHeight="1">
      <c r="A116" s="3">
        <v>7</v>
      </c>
      <c r="B116" s="3" t="s">
        <v>195</v>
      </c>
      <c r="C116" s="3">
        <v>3</v>
      </c>
    </row>
    <row r="117" spans="1:3" ht="12" customHeight="1">
      <c r="A117" s="3">
        <v>8</v>
      </c>
      <c r="B117" s="3" t="s">
        <v>196</v>
      </c>
      <c r="C117" s="3">
        <v>2</v>
      </c>
    </row>
    <row r="118" spans="2:3" ht="12" customHeight="1">
      <c r="B118" s="88" t="s">
        <v>197</v>
      </c>
      <c r="C118" s="89">
        <f>SUM(C110:C117)</f>
        <v>94</v>
      </c>
    </row>
  </sheetData>
  <sheetProtection/>
  <mergeCells count="10">
    <mergeCell ref="A60:F60"/>
    <mergeCell ref="A67:H67"/>
    <mergeCell ref="A84:H84"/>
    <mergeCell ref="A88:H88"/>
    <mergeCell ref="A93:H93"/>
    <mergeCell ref="A2:H2"/>
    <mergeCell ref="A18:H18"/>
    <mergeCell ref="A25:H25"/>
    <mergeCell ref="A40:H40"/>
    <mergeCell ref="A62:H62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&amp;C&amp;14Кутурчин 2023 -  Скалолазные маршруты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99"/>
  <sheetViews>
    <sheetView view="pageLayout" workbookViewId="0" topLeftCell="A13">
      <selection activeCell="C41" sqref="C41"/>
    </sheetView>
  </sheetViews>
  <sheetFormatPr defaultColWidth="9.140625" defaultRowHeight="12" customHeight="1"/>
  <cols>
    <col min="1" max="1" width="3.28125" style="5" customWidth="1"/>
    <col min="2" max="2" width="4.28125" style="5" customWidth="1"/>
    <col min="3" max="3" width="25.8515625" style="6" customWidth="1"/>
    <col min="4" max="4" width="7.00390625" style="1" hidden="1" customWidth="1"/>
    <col min="5" max="5" width="6.57421875" style="1" bestFit="1" customWidth="1"/>
    <col min="6" max="6" width="6.7109375" style="1" bestFit="1" customWidth="1"/>
    <col min="7" max="7" width="32.140625" style="1" hidden="1" customWidth="1"/>
    <col min="8" max="8" width="6.140625" style="1" hidden="1" customWidth="1"/>
    <col min="9" max="9" width="4.421875" style="1" bestFit="1" customWidth="1"/>
    <col min="10" max="10" width="9.421875" style="1" bestFit="1" customWidth="1"/>
    <col min="11" max="12" width="3.28125" style="1" customWidth="1"/>
    <col min="13" max="13" width="4.28125" style="1" customWidth="1"/>
    <col min="14" max="14" width="26.7109375" style="1" customWidth="1"/>
    <col min="15" max="15" width="0" style="1" hidden="1" customWidth="1"/>
    <col min="16" max="16" width="6.57421875" style="1" bestFit="1" customWidth="1"/>
    <col min="17" max="17" width="6.7109375" style="1" bestFit="1" customWidth="1"/>
    <col min="18" max="19" width="0" style="1" hidden="1" customWidth="1"/>
    <col min="20" max="20" width="4.00390625" style="1" bestFit="1" customWidth="1"/>
    <col min="21" max="21" width="9.421875" style="1" bestFit="1" customWidth="1"/>
    <col min="22" max="16384" width="9.140625" style="1" customWidth="1"/>
  </cols>
  <sheetData>
    <row r="1" spans="1:3" ht="12" customHeight="1">
      <c r="A1" s="84" t="s">
        <v>73</v>
      </c>
      <c r="C1" s="85" t="s">
        <v>187</v>
      </c>
    </row>
    <row r="2" spans="1:21" s="2" customFormat="1" ht="13.5">
      <c r="A2" s="81" t="s">
        <v>73</v>
      </c>
      <c r="B2" s="87" t="s">
        <v>186</v>
      </c>
      <c r="C2" s="81" t="s">
        <v>2</v>
      </c>
      <c r="D2" s="81" t="s">
        <v>72</v>
      </c>
      <c r="E2" s="81" t="s">
        <v>147</v>
      </c>
      <c r="F2" s="83" t="s">
        <v>85</v>
      </c>
      <c r="G2" s="81" t="s">
        <v>9</v>
      </c>
      <c r="H2" s="81" t="s">
        <v>12</v>
      </c>
      <c r="I2" s="81" t="s">
        <v>181</v>
      </c>
      <c r="J2" s="81" t="s">
        <v>180</v>
      </c>
      <c r="L2" s="81" t="s">
        <v>73</v>
      </c>
      <c r="M2" s="87" t="s">
        <v>186</v>
      </c>
      <c r="N2" s="82" t="s">
        <v>2</v>
      </c>
      <c r="O2" s="81" t="s">
        <v>72</v>
      </c>
      <c r="P2" s="81" t="s">
        <v>147</v>
      </c>
      <c r="Q2" s="83" t="s">
        <v>85</v>
      </c>
      <c r="R2" s="81" t="s">
        <v>9</v>
      </c>
      <c r="S2" s="81" t="s">
        <v>12</v>
      </c>
      <c r="T2" s="81" t="s">
        <v>181</v>
      </c>
      <c r="U2" s="81" t="s">
        <v>180</v>
      </c>
    </row>
    <row r="3" spans="1:21" ht="11.25" customHeight="1">
      <c r="A3" s="3">
        <v>1</v>
      </c>
      <c r="B3" s="130" t="s">
        <v>175</v>
      </c>
      <c r="C3" s="8" t="str">
        <f>Гайд!B3</f>
        <v>Листопад</v>
      </c>
      <c r="D3" s="3">
        <v>8</v>
      </c>
      <c r="E3" s="3">
        <f>Гайд!D3</f>
        <v>4</v>
      </c>
      <c r="F3" s="3" t="str">
        <f>Гайд!E3</f>
        <v>5b+</v>
      </c>
      <c r="G3" s="3" t="s">
        <v>10</v>
      </c>
      <c r="H3" s="16">
        <v>2017</v>
      </c>
      <c r="I3" s="16">
        <f>Гайд!H3</f>
        <v>8</v>
      </c>
      <c r="J3" s="79"/>
      <c r="L3" s="11">
        <v>48</v>
      </c>
      <c r="M3" s="130" t="s">
        <v>46</v>
      </c>
      <c r="N3" s="8" t="str">
        <f>Гайд!B53</f>
        <v>Козырь</v>
      </c>
      <c r="O3" s="14">
        <v>24</v>
      </c>
      <c r="P3" s="14">
        <f>Гайд!D53</f>
        <v>8</v>
      </c>
      <c r="Q3" s="14" t="str">
        <f>Гайд!E53</f>
        <v>6b+</v>
      </c>
      <c r="R3" s="3" t="s">
        <v>131</v>
      </c>
      <c r="S3" s="16">
        <v>2032</v>
      </c>
      <c r="T3" s="16">
        <f>Гайд!H53</f>
        <v>42</v>
      </c>
      <c r="U3" s="79"/>
    </row>
    <row r="4" spans="1:21" ht="11.25" customHeight="1">
      <c r="A4" s="3">
        <v>2</v>
      </c>
      <c r="B4" s="130"/>
      <c r="C4" s="8" t="str">
        <f>Гайд!B4</f>
        <v>Тройник</v>
      </c>
      <c r="D4" s="3">
        <v>9</v>
      </c>
      <c r="E4" s="3">
        <f>Гайд!D4</f>
        <v>5</v>
      </c>
      <c r="F4" s="3" t="str">
        <f>Гайд!E4</f>
        <v>6a</v>
      </c>
      <c r="G4" s="3" t="s">
        <v>10</v>
      </c>
      <c r="H4" s="16">
        <v>2018</v>
      </c>
      <c r="I4" s="16">
        <f>Гайд!H4</f>
        <v>16</v>
      </c>
      <c r="J4" s="79"/>
      <c r="L4" s="80">
        <v>49</v>
      </c>
      <c r="M4" s="130"/>
      <c r="N4" s="8" t="str">
        <f>Гайд!B54</f>
        <v>Караван</v>
      </c>
      <c r="O4" s="14">
        <v>25</v>
      </c>
      <c r="P4" s="14">
        <f>Гайд!D54</f>
        <v>7</v>
      </c>
      <c r="Q4" s="14" t="str">
        <f>Гайд!E54</f>
        <v>6b+</v>
      </c>
      <c r="R4" s="3" t="s">
        <v>131</v>
      </c>
      <c r="S4" s="16">
        <v>2033</v>
      </c>
      <c r="T4" s="16">
        <f>Гайд!H54</f>
        <v>42</v>
      </c>
      <c r="U4" s="79"/>
    </row>
    <row r="5" spans="1:21" ht="11.25" customHeight="1">
      <c r="A5" s="3">
        <v>3</v>
      </c>
      <c r="B5" s="130"/>
      <c r="C5" s="8" t="str">
        <f>Гайд!B5</f>
        <v>Первопроход</v>
      </c>
      <c r="D5" s="3">
        <v>10</v>
      </c>
      <c r="E5" s="3">
        <f>Гайд!D5</f>
        <v>6</v>
      </c>
      <c r="F5" s="3" t="str">
        <f>Гайд!E5</f>
        <v>5a</v>
      </c>
      <c r="G5" s="3" t="s">
        <v>10</v>
      </c>
      <c r="H5" s="16">
        <v>2019</v>
      </c>
      <c r="I5" s="16">
        <f>Гайд!H5</f>
        <v>4</v>
      </c>
      <c r="J5" s="79"/>
      <c r="L5" s="11">
        <v>50</v>
      </c>
      <c r="M5" s="130"/>
      <c r="N5" s="8" t="str">
        <f>Гайд!B55</f>
        <v>Тайна третьей планеты</v>
      </c>
      <c r="O5" s="14">
        <v>26</v>
      </c>
      <c r="P5" s="14">
        <f>Гайд!D55</f>
        <v>7</v>
      </c>
      <c r="Q5" s="14" t="str">
        <f>Гайд!E55</f>
        <v>6b+</v>
      </c>
      <c r="R5" s="3" t="s">
        <v>131</v>
      </c>
      <c r="S5" s="16">
        <v>2034</v>
      </c>
      <c r="T5" s="16">
        <f>Гайд!H55</f>
        <v>42</v>
      </c>
      <c r="U5" s="79"/>
    </row>
    <row r="6" spans="1:21" ht="11.25" customHeight="1">
      <c r="A6" s="3">
        <v>4</v>
      </c>
      <c r="B6" s="130"/>
      <c r="C6" s="8" t="str">
        <f>Гайд!B6</f>
        <v>Забытые ключи</v>
      </c>
      <c r="D6" s="3">
        <v>11</v>
      </c>
      <c r="E6" s="3">
        <f>Гайд!D6</f>
        <v>7</v>
      </c>
      <c r="F6" s="3" t="str">
        <f>Гайд!E6</f>
        <v>6b+</v>
      </c>
      <c r="G6" s="3" t="s">
        <v>10</v>
      </c>
      <c r="H6" s="16">
        <v>2020</v>
      </c>
      <c r="I6" s="16">
        <f>Гайд!H6</f>
        <v>42</v>
      </c>
      <c r="J6" s="79"/>
      <c r="L6" s="80">
        <v>51</v>
      </c>
      <c r="M6" s="130"/>
      <c r="N6" s="8" t="str">
        <f>Гайд!B56</f>
        <v>По-летнему</v>
      </c>
      <c r="O6" s="14">
        <v>27</v>
      </c>
      <c r="P6" s="14">
        <f>Гайд!D56</f>
        <v>7</v>
      </c>
      <c r="Q6" s="14" t="str">
        <f>Гайд!E56</f>
        <v>6c+</v>
      </c>
      <c r="R6" s="3" t="s">
        <v>131</v>
      </c>
      <c r="S6" s="16">
        <v>2035</v>
      </c>
      <c r="T6" s="16">
        <f>Гайд!H56</f>
        <v>66</v>
      </c>
      <c r="U6" s="79"/>
    </row>
    <row r="7" spans="1:21" ht="11.25" customHeight="1">
      <c r="A7" s="3">
        <v>5</v>
      </c>
      <c r="B7" s="130"/>
      <c r="C7" s="8" t="str">
        <f>Гайд!B7</f>
        <v>Буги-вуги</v>
      </c>
      <c r="D7" s="3">
        <v>12</v>
      </c>
      <c r="E7" s="3">
        <f>Гайд!D7</f>
        <v>8</v>
      </c>
      <c r="F7" s="3" t="str">
        <f>Гайд!E7</f>
        <v>6b</v>
      </c>
      <c r="G7" s="3" t="s">
        <v>10</v>
      </c>
      <c r="H7" s="16">
        <v>2021</v>
      </c>
      <c r="I7" s="16">
        <f>Гайд!H7</f>
        <v>36</v>
      </c>
      <c r="J7" s="79"/>
      <c r="L7" s="11">
        <v>52</v>
      </c>
      <c r="M7" s="130"/>
      <c r="N7" s="8" t="str">
        <f>Гайд!B57</f>
        <v>Пора домой</v>
      </c>
      <c r="O7" s="14">
        <v>28</v>
      </c>
      <c r="P7" s="14">
        <f>Гайд!D57</f>
        <v>7</v>
      </c>
      <c r="Q7" s="14" t="str">
        <f>Гайд!E57</f>
        <v>6b</v>
      </c>
      <c r="R7" s="3" t="s">
        <v>131</v>
      </c>
      <c r="S7" s="16">
        <v>2036</v>
      </c>
      <c r="T7" s="16">
        <f>Гайд!H57</f>
        <v>36</v>
      </c>
      <c r="U7" s="79"/>
    </row>
    <row r="8" spans="1:21" ht="11.25" customHeight="1">
      <c r="A8" s="3">
        <v>6</v>
      </c>
      <c r="B8" s="130"/>
      <c r="C8" s="8" t="str">
        <f>Гайд!B8</f>
        <v>Династия</v>
      </c>
      <c r="D8" s="3">
        <v>13</v>
      </c>
      <c r="E8" s="3">
        <f>Гайд!D8</f>
        <v>9</v>
      </c>
      <c r="F8" s="3" t="str">
        <f>Гайд!E8</f>
        <v>6b+</v>
      </c>
      <c r="G8" s="3" t="s">
        <v>10</v>
      </c>
      <c r="H8" s="16">
        <v>2022</v>
      </c>
      <c r="I8" s="16">
        <f>Гайд!H8</f>
        <v>42</v>
      </c>
      <c r="J8" s="79"/>
      <c r="L8" s="80">
        <v>53</v>
      </c>
      <c r="M8" s="130"/>
      <c r="N8" s="8" t="str">
        <f>Гайд!B58</f>
        <v>Начальник Камчатки</v>
      </c>
      <c r="O8" s="14">
        <v>29</v>
      </c>
      <c r="P8" s="14">
        <f>Гайд!D58</f>
        <v>8</v>
      </c>
      <c r="Q8" s="14" t="str">
        <f>Гайд!E58</f>
        <v>6a</v>
      </c>
      <c r="R8" s="3" t="s">
        <v>131</v>
      </c>
      <c r="S8" s="16">
        <v>2037</v>
      </c>
      <c r="T8" s="16">
        <f>Гайд!H58</f>
        <v>16</v>
      </c>
      <c r="U8" s="79"/>
    </row>
    <row r="9" spans="1:21" ht="11.25" customHeight="1">
      <c r="A9" s="3">
        <v>7</v>
      </c>
      <c r="B9" s="130"/>
      <c r="C9" s="8" t="str">
        <f>Гайд!B9</f>
        <v>Ход конём</v>
      </c>
      <c r="D9" s="3">
        <v>14</v>
      </c>
      <c r="E9" s="3">
        <f>Гайд!D9</f>
        <v>8</v>
      </c>
      <c r="F9" s="3" t="str">
        <f>Гайд!E9</f>
        <v>6c</v>
      </c>
      <c r="G9" s="3" t="s">
        <v>10</v>
      </c>
      <c r="H9" s="16">
        <v>2023</v>
      </c>
      <c r="I9" s="16">
        <f>Гайд!H9</f>
        <v>50</v>
      </c>
      <c r="J9" s="79"/>
      <c r="L9" s="11">
        <v>54</v>
      </c>
      <c r="M9" s="130"/>
      <c r="N9" s="8" t="str">
        <f>Гайд!B59</f>
        <v>Ангул</v>
      </c>
      <c r="O9" s="14">
        <v>30</v>
      </c>
      <c r="P9" s="14">
        <f>Гайд!D59</f>
        <v>7</v>
      </c>
      <c r="Q9" s="14" t="str">
        <f>Гайд!E59</f>
        <v>5c+</v>
      </c>
      <c r="R9" s="3" t="s">
        <v>131</v>
      </c>
      <c r="S9" s="16">
        <v>2038</v>
      </c>
      <c r="T9" s="16">
        <f>Гайд!H59</f>
        <v>12</v>
      </c>
      <c r="U9" s="79"/>
    </row>
    <row r="10" spans="1:21" ht="11.25" customHeight="1">
      <c r="A10" s="3">
        <v>8</v>
      </c>
      <c r="B10" s="130"/>
      <c r="C10" s="8" t="str">
        <f>Гайд!B10</f>
        <v>Чечако</v>
      </c>
      <c r="D10" s="3">
        <v>15</v>
      </c>
      <c r="E10" s="3">
        <f>Гайд!D10</f>
        <v>8</v>
      </c>
      <c r="F10" s="3" t="str">
        <f>Гайд!E10</f>
        <v>7a</v>
      </c>
      <c r="G10" s="3" t="s">
        <v>10</v>
      </c>
      <c r="H10" s="16">
        <v>2024</v>
      </c>
      <c r="I10" s="16">
        <f>Гайд!H10</f>
        <v>88</v>
      </c>
      <c r="J10" s="79"/>
      <c r="L10" s="3">
        <v>55</v>
      </c>
      <c r="M10" s="130" t="s">
        <v>178</v>
      </c>
      <c r="N10" s="25" t="str">
        <f>Гайд!B63</f>
        <v>Тетрис</v>
      </c>
      <c r="O10" s="3">
        <v>15</v>
      </c>
      <c r="P10" s="3">
        <f>Гайд!D63</f>
        <v>9</v>
      </c>
      <c r="Q10" s="3" t="str">
        <f>Гайд!E63</f>
        <v>7a</v>
      </c>
      <c r="R10" s="3" t="s">
        <v>88</v>
      </c>
      <c r="S10" s="16">
        <v>2019</v>
      </c>
      <c r="T10" s="75">
        <f>Гайд!H63</f>
        <v>106</v>
      </c>
      <c r="U10" s="79"/>
    </row>
    <row r="11" spans="1:21" ht="11.25" customHeight="1">
      <c r="A11" s="3">
        <v>9</v>
      </c>
      <c r="B11" s="130"/>
      <c r="C11" s="8" t="str">
        <f>Гайд!B11</f>
        <v>Осеннее обострение</v>
      </c>
      <c r="D11" s="3">
        <v>16</v>
      </c>
      <c r="E11" s="3">
        <f>Гайд!D11</f>
        <v>8</v>
      </c>
      <c r="F11" s="3" t="str">
        <f>Гайд!E11</f>
        <v>7a+</v>
      </c>
      <c r="G11" s="3" t="s">
        <v>10</v>
      </c>
      <c r="H11" s="16">
        <v>2025</v>
      </c>
      <c r="I11" s="16">
        <f>Гайд!H11</f>
        <v>100</v>
      </c>
      <c r="J11" s="79"/>
      <c r="L11" s="3">
        <v>56</v>
      </c>
      <c r="M11" s="130"/>
      <c r="N11" s="25" t="str">
        <f>Гайд!B64</f>
        <v>Катькина страсть</v>
      </c>
      <c r="O11" s="3">
        <v>16</v>
      </c>
      <c r="P11" s="3">
        <f>Гайд!D64</f>
        <v>9</v>
      </c>
      <c r="Q11" s="3" t="str">
        <f>Гайд!E64</f>
        <v>6b</v>
      </c>
      <c r="R11" s="3" t="s">
        <v>88</v>
      </c>
      <c r="S11" s="16">
        <v>2020</v>
      </c>
      <c r="T11" s="75">
        <f>Гайд!H64</f>
        <v>43</v>
      </c>
      <c r="U11" s="79"/>
    </row>
    <row r="12" spans="1:21" ht="11.25" customHeight="1">
      <c r="A12" s="3">
        <v>10</v>
      </c>
      <c r="B12" s="130"/>
      <c r="C12" s="8" t="str">
        <f>Гайд!B12</f>
        <v>Белый клык</v>
      </c>
      <c r="D12" s="3">
        <v>17</v>
      </c>
      <c r="E12" s="3">
        <f>Гайд!D12</f>
        <v>9</v>
      </c>
      <c r="F12" s="3" t="str">
        <f>Гайд!E12</f>
        <v>7b</v>
      </c>
      <c r="G12" s="3" t="s">
        <v>10</v>
      </c>
      <c r="H12" s="16">
        <v>2026</v>
      </c>
      <c r="I12" s="16">
        <f>Гайд!H12</f>
        <v>120</v>
      </c>
      <c r="J12" s="79"/>
      <c r="L12" s="3">
        <v>57</v>
      </c>
      <c r="M12" s="130"/>
      <c r="N12" s="25" t="str">
        <f>Гайд!B65</f>
        <v>Перья</v>
      </c>
      <c r="O12" s="3">
        <v>17</v>
      </c>
      <c r="P12" s="3">
        <f>Гайд!D65</f>
        <v>12</v>
      </c>
      <c r="Q12" s="3" t="str">
        <f>Гайд!E65</f>
        <v>6c</v>
      </c>
      <c r="R12" s="3" t="s">
        <v>88</v>
      </c>
      <c r="S12" s="16">
        <v>2021</v>
      </c>
      <c r="T12" s="75">
        <f>Гайд!H65</f>
        <v>60</v>
      </c>
      <c r="U12" s="79"/>
    </row>
    <row r="13" spans="1:21" ht="11.25" customHeight="1">
      <c r="A13" s="3">
        <v>11</v>
      </c>
      <c r="B13" s="130"/>
      <c r="C13" s="8" t="str">
        <f>Гайд!B13</f>
        <v>Золотая лихорадка</v>
      </c>
      <c r="D13" s="3">
        <v>18</v>
      </c>
      <c r="E13" s="3">
        <f>Гайд!D13</f>
        <v>8</v>
      </c>
      <c r="F13" s="3" t="str">
        <f>Гайд!E13</f>
        <v>6b+</v>
      </c>
      <c r="G13" s="3" t="s">
        <v>10</v>
      </c>
      <c r="H13" s="16">
        <v>2027</v>
      </c>
      <c r="I13" s="16">
        <f>Гайд!H13</f>
        <v>42</v>
      </c>
      <c r="J13" s="79"/>
      <c r="L13" s="3">
        <v>58</v>
      </c>
      <c r="M13" s="130"/>
      <c r="N13" s="25" t="str">
        <f>Гайд!B66</f>
        <v>Дай-ка ломик</v>
      </c>
      <c r="O13" s="3">
        <v>18</v>
      </c>
      <c r="P13" s="3">
        <f>Гайд!D66</f>
        <v>12</v>
      </c>
      <c r="Q13" s="3" t="str">
        <f>Гайд!E66</f>
        <v>7a</v>
      </c>
      <c r="R13" s="3" t="s">
        <v>88</v>
      </c>
      <c r="S13" s="16">
        <v>2022</v>
      </c>
      <c r="T13" s="75">
        <f>Гайд!H66</f>
        <v>106</v>
      </c>
      <c r="U13" s="79"/>
    </row>
    <row r="14" spans="1:21" ht="11.25" customHeight="1">
      <c r="A14" s="3">
        <v>12</v>
      </c>
      <c r="B14" s="130"/>
      <c r="C14" s="8" t="str">
        <f>Гайд!B14</f>
        <v>Одна смена белья</v>
      </c>
      <c r="D14" s="3">
        <v>19</v>
      </c>
      <c r="E14" s="3">
        <f>Гайд!D14</f>
        <v>7</v>
      </c>
      <c r="F14" s="3" t="str">
        <f>Гайд!E14</f>
        <v>7a+</v>
      </c>
      <c r="G14" s="3" t="s">
        <v>10</v>
      </c>
      <c r="H14" s="16">
        <v>2028</v>
      </c>
      <c r="I14" s="16">
        <f>Гайд!H14</f>
        <v>100</v>
      </c>
      <c r="J14" s="79"/>
      <c r="L14" s="3">
        <v>59</v>
      </c>
      <c r="M14" s="130" t="s">
        <v>179</v>
      </c>
      <c r="N14" s="25" t="str">
        <f>Гайд!B68</f>
        <v>Черствый мох</v>
      </c>
      <c r="O14" s="3">
        <v>30</v>
      </c>
      <c r="P14" s="3">
        <f>Гайд!D68</f>
        <v>14</v>
      </c>
      <c r="Q14" s="3" t="str">
        <f>Гайд!E68</f>
        <v>6c</v>
      </c>
      <c r="R14" s="3" t="s">
        <v>17</v>
      </c>
      <c r="S14" s="16">
        <v>2019</v>
      </c>
      <c r="T14" s="75">
        <f>Гайд!H68</f>
        <v>60</v>
      </c>
      <c r="U14" s="79"/>
    </row>
    <row r="15" spans="1:21" ht="11.25" customHeight="1">
      <c r="A15" s="3">
        <v>13</v>
      </c>
      <c r="B15" s="130"/>
      <c r="C15" s="8" t="str">
        <f>Гайд!B15</f>
        <v>Сизый смок</v>
      </c>
      <c r="D15" s="3">
        <v>20</v>
      </c>
      <c r="E15" s="3">
        <f>Гайд!D15</f>
        <v>8</v>
      </c>
      <c r="F15" s="3" t="str">
        <f>Гайд!E15</f>
        <v>7a</v>
      </c>
      <c r="G15" s="3" t="s">
        <v>10</v>
      </c>
      <c r="H15" s="16">
        <v>2029</v>
      </c>
      <c r="I15" s="16">
        <f>Гайд!H15</f>
        <v>88</v>
      </c>
      <c r="J15" s="79"/>
      <c r="L15" s="3">
        <v>60</v>
      </c>
      <c r="M15" s="130"/>
      <c r="N15" s="25" t="str">
        <f>Гайд!B69</f>
        <v>Путь на Плюк</v>
      </c>
      <c r="O15" s="3">
        <v>31</v>
      </c>
      <c r="P15" s="3">
        <f>Гайд!D69</f>
        <v>13</v>
      </c>
      <c r="Q15" s="3" t="str">
        <f>Гайд!E69</f>
        <v>7c</v>
      </c>
      <c r="R15" s="3" t="s">
        <v>17</v>
      </c>
      <c r="S15" s="16">
        <v>2020</v>
      </c>
      <c r="T15" s="75">
        <f>Гайд!H69</f>
        <v>216</v>
      </c>
      <c r="U15" s="79"/>
    </row>
    <row r="16" spans="1:21" ht="11.25" customHeight="1">
      <c r="A16" s="3">
        <v>14</v>
      </c>
      <c r="B16" s="130"/>
      <c r="C16" s="8" t="str">
        <f>Гайд!B16</f>
        <v>Смок</v>
      </c>
      <c r="D16" s="3">
        <v>21</v>
      </c>
      <c r="E16" s="3">
        <f>Гайд!D16</f>
        <v>8</v>
      </c>
      <c r="F16" s="3" t="str">
        <f>Гайд!E16</f>
        <v>6c+</v>
      </c>
      <c r="G16" s="3" t="s">
        <v>10</v>
      </c>
      <c r="H16" s="16">
        <v>2030</v>
      </c>
      <c r="I16" s="16">
        <f>Гайд!H16</f>
        <v>66</v>
      </c>
      <c r="J16" s="79"/>
      <c r="L16" s="3">
        <v>61</v>
      </c>
      <c r="M16" s="130"/>
      <c r="N16" s="25" t="str">
        <f>Гайд!B70</f>
        <v>Кубрик</v>
      </c>
      <c r="O16" s="3">
        <v>32</v>
      </c>
      <c r="P16" s="3">
        <f>Гайд!D70</f>
        <v>10</v>
      </c>
      <c r="Q16" s="3" t="str">
        <f>Гайд!E70</f>
        <v>5c+</v>
      </c>
      <c r="R16" s="3" t="s">
        <v>17</v>
      </c>
      <c r="S16" s="16">
        <v>2021</v>
      </c>
      <c r="T16" s="75">
        <f>Гайд!H70</f>
        <v>12</v>
      </c>
      <c r="U16" s="79"/>
    </row>
    <row r="17" spans="1:21" ht="11.25" customHeight="1">
      <c r="A17" s="3">
        <v>15</v>
      </c>
      <c r="B17" s="130"/>
      <c r="C17" s="8" t="str">
        <f>Гайд!B17</f>
        <v>Унтитед</v>
      </c>
      <c r="D17" s="3">
        <v>22</v>
      </c>
      <c r="E17" s="3">
        <f>Гайд!D17</f>
        <v>7</v>
      </c>
      <c r="F17" s="3" t="str">
        <f>Гайд!E17</f>
        <v>6a+</v>
      </c>
      <c r="G17" s="3" t="s">
        <v>10</v>
      </c>
      <c r="H17" s="16">
        <v>2031</v>
      </c>
      <c r="I17" s="16">
        <f>Гайд!H17</f>
        <v>22</v>
      </c>
      <c r="J17" s="79"/>
      <c r="L17" s="3">
        <v>62</v>
      </c>
      <c r="M17" s="130"/>
      <c r="N17" s="25" t="str">
        <f>Гайд!B71</f>
        <v>Впервые в этом мире</v>
      </c>
      <c r="O17" s="3">
        <v>33</v>
      </c>
      <c r="P17" s="3">
        <f>Гайд!D71</f>
        <v>7</v>
      </c>
      <c r="Q17" s="3" t="str">
        <f>Гайд!E71</f>
        <v>6b</v>
      </c>
      <c r="R17" s="3" t="s">
        <v>17</v>
      </c>
      <c r="S17" s="16">
        <v>2022</v>
      </c>
      <c r="T17" s="75">
        <f>Гайд!H71</f>
        <v>43.199999999999996</v>
      </c>
      <c r="U17" s="79"/>
    </row>
    <row r="18" spans="1:21" ht="11.25" customHeight="1">
      <c r="A18" s="3">
        <v>16</v>
      </c>
      <c r="B18" s="130" t="s">
        <v>176</v>
      </c>
      <c r="C18" s="8" t="str">
        <f>Гайд!B19</f>
        <v>Высокий старт</v>
      </c>
      <c r="D18" s="3">
        <v>10</v>
      </c>
      <c r="E18" s="3">
        <f>Гайд!D19</f>
        <v>6</v>
      </c>
      <c r="F18" s="3" t="str">
        <f>Гайд!E19</f>
        <v>7b</v>
      </c>
      <c r="G18" s="3" t="s">
        <v>38</v>
      </c>
      <c r="H18" s="16">
        <v>2017</v>
      </c>
      <c r="I18" s="16">
        <f>Гайд!H19</f>
        <v>120</v>
      </c>
      <c r="J18" s="79"/>
      <c r="L18" s="3">
        <v>63</v>
      </c>
      <c r="M18" s="130"/>
      <c r="N18" s="25" t="str">
        <f>Гайд!B72</f>
        <v>Хрюки-рок!</v>
      </c>
      <c r="O18" s="3">
        <v>34</v>
      </c>
      <c r="P18" s="3">
        <f>Гайд!D72</f>
        <v>7</v>
      </c>
      <c r="Q18" s="3" t="str">
        <f>Гайд!E72</f>
        <v>6a+</v>
      </c>
      <c r="R18" s="3" t="s">
        <v>17</v>
      </c>
      <c r="S18" s="16">
        <v>2023</v>
      </c>
      <c r="T18" s="75">
        <f>Гайд!H72</f>
        <v>26.4</v>
      </c>
      <c r="U18" s="79"/>
    </row>
    <row r="19" spans="1:21" ht="11.25" customHeight="1">
      <c r="A19" s="3">
        <v>17</v>
      </c>
      <c r="B19" s="130"/>
      <c r="C19" s="8" t="str">
        <f>Гайд!B20</f>
        <v>Дядя из Батуми</v>
      </c>
      <c r="D19" s="3">
        <v>11</v>
      </c>
      <c r="E19" s="3">
        <f>Гайд!D20</f>
        <v>9</v>
      </c>
      <c r="F19" s="3" t="str">
        <f>Гайд!E20</f>
        <v>7b+</v>
      </c>
      <c r="G19" s="3" t="s">
        <v>38</v>
      </c>
      <c r="H19" s="16">
        <v>2018</v>
      </c>
      <c r="I19" s="16">
        <f>Гайд!H20</f>
        <v>150</v>
      </c>
      <c r="J19" s="79"/>
      <c r="L19" s="3">
        <v>64</v>
      </c>
      <c r="M19" s="130"/>
      <c r="N19" s="25" t="str">
        <f>Гайд!B73</f>
        <v>Кукадядя</v>
      </c>
      <c r="O19" s="3">
        <v>35</v>
      </c>
      <c r="P19" s="3">
        <f>Гайд!D73</f>
        <v>14</v>
      </c>
      <c r="Q19" s="3" t="str">
        <f>Гайд!E73</f>
        <v>6b</v>
      </c>
      <c r="R19" s="3" t="s">
        <v>17</v>
      </c>
      <c r="S19" s="16">
        <v>2024</v>
      </c>
      <c r="T19" s="75">
        <f>Гайд!H73</f>
        <v>43.199999999999996</v>
      </c>
      <c r="U19" s="79"/>
    </row>
    <row r="20" spans="1:21" ht="11.25" customHeight="1">
      <c r="A20" s="3">
        <v>18</v>
      </c>
      <c r="B20" s="130"/>
      <c r="C20" s="8" t="str">
        <f>Гайд!B21</f>
        <v>Тётя из Тбилиси</v>
      </c>
      <c r="D20" s="3">
        <v>12</v>
      </c>
      <c r="E20" s="3">
        <f>Гайд!D21</f>
        <v>7</v>
      </c>
      <c r="F20" s="3" t="str">
        <f>Гайд!E21</f>
        <v>6c</v>
      </c>
      <c r="G20" s="3" t="s">
        <v>38</v>
      </c>
      <c r="H20" s="16">
        <v>2019</v>
      </c>
      <c r="I20" s="16">
        <f>Гайд!H21</f>
        <v>50</v>
      </c>
      <c r="J20" s="79"/>
      <c r="L20" s="3">
        <v>65</v>
      </c>
      <c r="M20" s="130"/>
      <c r="N20" s="25" t="str">
        <f>Гайд!B74</f>
        <v>Кукабаба</v>
      </c>
      <c r="O20" s="3">
        <v>36</v>
      </c>
      <c r="P20" s="3">
        <f>Гайд!D74</f>
        <v>15</v>
      </c>
      <c r="Q20" s="3" t="str">
        <f>Гайд!E74</f>
        <v>7a+</v>
      </c>
      <c r="R20" s="3" t="s">
        <v>17</v>
      </c>
      <c r="S20" s="16">
        <v>2025</v>
      </c>
      <c r="T20" s="75">
        <f>Гайд!H74</f>
        <v>120</v>
      </c>
      <c r="U20" s="79"/>
    </row>
    <row r="21" spans="1:21" ht="11.25" customHeight="1">
      <c r="A21" s="3">
        <v>19</v>
      </c>
      <c r="B21" s="130"/>
      <c r="C21" s="8" t="str">
        <f>Гайд!B22</f>
        <v>Тушканчик</v>
      </c>
      <c r="D21" s="3">
        <v>13</v>
      </c>
      <c r="E21" s="3">
        <f>Гайд!D22</f>
        <v>7</v>
      </c>
      <c r="F21" s="3" t="str">
        <f>Гайд!E22</f>
        <v>6c</v>
      </c>
      <c r="G21" s="3" t="s">
        <v>38</v>
      </c>
      <c r="H21" s="16">
        <v>2020</v>
      </c>
      <c r="I21" s="16">
        <f>Гайд!H22</f>
        <v>50</v>
      </c>
      <c r="J21" s="79"/>
      <c r="L21" s="3">
        <v>66</v>
      </c>
      <c r="M21" s="130"/>
      <c r="N21" s="25" t="str">
        <f>Гайд!B75</f>
        <v>Сельпо</v>
      </c>
      <c r="O21" s="3">
        <v>37</v>
      </c>
      <c r="P21" s="3">
        <f>Гайд!D75</f>
        <v>15</v>
      </c>
      <c r="Q21" s="3" t="str">
        <f>Гайд!E75</f>
        <v>7b+</v>
      </c>
      <c r="R21" s="3" t="s">
        <v>17</v>
      </c>
      <c r="S21" s="16">
        <v>2026</v>
      </c>
      <c r="T21" s="75">
        <f>Гайд!H75</f>
        <v>180</v>
      </c>
      <c r="U21" s="79"/>
    </row>
    <row r="22" spans="1:21" ht="11.25" customHeight="1">
      <c r="A22" s="3">
        <v>20</v>
      </c>
      <c r="B22" s="130"/>
      <c r="C22" s="8" t="str">
        <f>Гайд!B23</f>
        <v>Честь дороже жизни</v>
      </c>
      <c r="D22" s="3">
        <v>14</v>
      </c>
      <c r="E22" s="3">
        <f>Гайд!D23</f>
        <v>8</v>
      </c>
      <c r="F22" s="3" t="str">
        <f>Гайд!E23</f>
        <v>6a+</v>
      </c>
      <c r="G22" s="3" t="s">
        <v>38</v>
      </c>
      <c r="H22" s="16">
        <v>2021</v>
      </c>
      <c r="I22" s="16">
        <f>Гайд!H23</f>
        <v>22</v>
      </c>
      <c r="J22" s="79"/>
      <c r="L22" s="3">
        <v>67</v>
      </c>
      <c r="M22" s="130"/>
      <c r="N22" s="25" t="str">
        <f>Гайд!B76</f>
        <v>Анютины кудряшки</v>
      </c>
      <c r="O22" s="3">
        <v>38</v>
      </c>
      <c r="P22" s="3">
        <f>Гайд!D76</f>
        <v>18</v>
      </c>
      <c r="Q22" s="3" t="str">
        <f>Гайд!E76</f>
        <v>7b</v>
      </c>
      <c r="R22" s="3" t="s">
        <v>17</v>
      </c>
      <c r="S22" s="16">
        <v>2027</v>
      </c>
      <c r="T22" s="75">
        <f>Гайд!H76</f>
        <v>144</v>
      </c>
      <c r="U22" s="79"/>
    </row>
    <row r="23" spans="1:21" ht="11.25" customHeight="1">
      <c r="A23" s="3">
        <v>21</v>
      </c>
      <c r="B23" s="130"/>
      <c r="C23" s="8" t="str">
        <f>Гайд!B24</f>
        <v>Финальный запил</v>
      </c>
      <c r="D23" s="3">
        <v>15</v>
      </c>
      <c r="E23" s="3">
        <f>Гайд!D24</f>
        <v>9</v>
      </c>
      <c r="F23" s="3" t="str">
        <f>Гайд!E24</f>
        <v>6a+</v>
      </c>
      <c r="G23" s="3" t="s">
        <v>38</v>
      </c>
      <c r="H23" s="16">
        <v>2022</v>
      </c>
      <c r="I23" s="16">
        <f>Гайд!H24</f>
        <v>22</v>
      </c>
      <c r="J23" s="79"/>
      <c r="L23" s="3">
        <v>68</v>
      </c>
      <c r="M23" s="130"/>
      <c r="N23" s="25" t="str">
        <f>Гайд!B77</f>
        <v>Подхваты Коперфильда</v>
      </c>
      <c r="O23" s="3">
        <v>39</v>
      </c>
      <c r="P23" s="3">
        <f>Гайд!D77</f>
        <v>11</v>
      </c>
      <c r="Q23" s="3" t="str">
        <f>Гайд!E77</f>
        <v>8a</v>
      </c>
      <c r="R23" s="3" t="s">
        <v>17</v>
      </c>
      <c r="S23" s="16">
        <v>2028</v>
      </c>
      <c r="T23" s="75">
        <f>Гайд!H77</f>
        <v>264</v>
      </c>
      <c r="U23" s="79"/>
    </row>
    <row r="24" spans="1:21" ht="11.25" customHeight="1">
      <c r="A24" s="3">
        <v>22</v>
      </c>
      <c r="B24" s="130" t="s">
        <v>177</v>
      </c>
      <c r="C24" s="8" t="str">
        <f>Гайд!B26</f>
        <v>Ахонь</v>
      </c>
      <c r="D24" s="3">
        <v>8</v>
      </c>
      <c r="E24" s="3">
        <f>Гайд!D26</f>
        <v>4</v>
      </c>
      <c r="F24" s="3" t="str">
        <f>Гайд!E26</f>
        <v>5c+</v>
      </c>
      <c r="G24" s="3" t="s">
        <v>55</v>
      </c>
      <c r="H24" s="16">
        <v>2017</v>
      </c>
      <c r="I24" s="16">
        <f>Гайд!H26</f>
        <v>12</v>
      </c>
      <c r="J24" s="79"/>
      <c r="L24" s="3">
        <v>69</v>
      </c>
      <c r="M24" s="130"/>
      <c r="N24" s="25" t="str">
        <f>Гайд!B78</f>
        <v>Далбыалёнке</v>
      </c>
      <c r="O24" s="3">
        <v>40</v>
      </c>
      <c r="P24" s="3">
        <f>Гайд!D78</f>
        <v>9</v>
      </c>
      <c r="Q24" s="3" t="str">
        <f>Гайд!E78</f>
        <v>7a+</v>
      </c>
      <c r="R24" s="3" t="s">
        <v>17</v>
      </c>
      <c r="S24" s="16">
        <v>2029</v>
      </c>
      <c r="T24" s="75">
        <f>Гайд!H78</f>
        <v>120</v>
      </c>
      <c r="U24" s="79"/>
    </row>
    <row r="25" spans="1:21" ht="11.25" customHeight="1">
      <c r="A25" s="3">
        <v>23</v>
      </c>
      <c r="B25" s="130"/>
      <c r="C25" s="8" t="str">
        <f>Гайд!B27</f>
        <v>Партизан</v>
      </c>
      <c r="D25" s="3">
        <v>9</v>
      </c>
      <c r="E25" s="3">
        <f>Гайд!D27</f>
        <v>4</v>
      </c>
      <c r="F25" s="3" t="str">
        <f>Гайд!E27</f>
        <v>6b+</v>
      </c>
      <c r="G25" s="3" t="s">
        <v>55</v>
      </c>
      <c r="H25" s="16">
        <v>2018</v>
      </c>
      <c r="I25" s="16">
        <f>Гайд!H27</f>
        <v>42</v>
      </c>
      <c r="J25" s="79"/>
      <c r="L25" s="3">
        <v>70</v>
      </c>
      <c r="M25" s="130"/>
      <c r="N25" s="25" t="str">
        <f>Гайд!B79</f>
        <v>Наследие Феликса</v>
      </c>
      <c r="O25" s="3">
        <v>41</v>
      </c>
      <c r="P25" s="3">
        <f>Гайд!D79</f>
        <v>7</v>
      </c>
      <c r="Q25" s="3" t="str">
        <f>Гайд!E79</f>
        <v>6c</v>
      </c>
      <c r="R25" s="3" t="s">
        <v>17</v>
      </c>
      <c r="S25" s="16">
        <v>2030</v>
      </c>
      <c r="T25" s="75">
        <f>Гайд!H79</f>
        <v>60</v>
      </c>
      <c r="U25" s="79"/>
    </row>
    <row r="26" spans="1:21" ht="11.25" customHeight="1">
      <c r="A26" s="3">
        <v>24</v>
      </c>
      <c r="B26" s="130"/>
      <c r="C26" s="8" t="str">
        <f>Гайд!B28</f>
        <v>Урожай</v>
      </c>
      <c r="D26" s="3">
        <v>10</v>
      </c>
      <c r="E26" s="3">
        <f>Гайд!D28</f>
        <v>5</v>
      </c>
      <c r="F26" s="3" t="str">
        <f>Гайд!E28</f>
        <v>7a+</v>
      </c>
      <c r="G26" s="3" t="s">
        <v>55</v>
      </c>
      <c r="H26" s="16">
        <v>2019</v>
      </c>
      <c r="I26" s="16">
        <f>Гайд!H28</f>
        <v>100</v>
      </c>
      <c r="J26" s="79"/>
      <c r="L26" s="3">
        <v>71</v>
      </c>
      <c r="M26" s="130"/>
      <c r="N26" s="25" t="str">
        <f>Гайд!B80</f>
        <v>Кутурчатинка</v>
      </c>
      <c r="O26" s="3">
        <v>42</v>
      </c>
      <c r="P26" s="3">
        <f>Гайд!D80</f>
        <v>8</v>
      </c>
      <c r="Q26" s="3" t="str">
        <f>Гайд!E80</f>
        <v>6c+</v>
      </c>
      <c r="R26" s="3" t="s">
        <v>17</v>
      </c>
      <c r="S26" s="16">
        <v>2031</v>
      </c>
      <c r="T26" s="75">
        <f>Гайд!H80</f>
        <v>79.2</v>
      </c>
      <c r="U26" s="79"/>
    </row>
    <row r="27" spans="1:21" ht="11.25" customHeight="1">
      <c r="A27" s="3">
        <v>25</v>
      </c>
      <c r="B27" s="130"/>
      <c r="C27" s="8" t="str">
        <f>Гайд!B29</f>
        <v>Нашествие грибов</v>
      </c>
      <c r="D27" s="3">
        <v>11</v>
      </c>
      <c r="E27" s="3">
        <f>Гайд!D29</f>
        <v>5</v>
      </c>
      <c r="F27" s="3" t="str">
        <f>Гайд!E29</f>
        <v>6c</v>
      </c>
      <c r="G27" s="3" t="s">
        <v>55</v>
      </c>
      <c r="H27" s="16">
        <v>2020</v>
      </c>
      <c r="I27" s="16">
        <f>Гайд!H29</f>
        <v>50</v>
      </c>
      <c r="J27" s="79"/>
      <c r="L27" s="3">
        <v>72</v>
      </c>
      <c r="M27" s="130"/>
      <c r="N27" s="25" t="str">
        <f>Гайд!B81</f>
        <v>Ведьмин глаз</v>
      </c>
      <c r="O27" s="3">
        <v>43</v>
      </c>
      <c r="P27" s="3">
        <f>Гайд!D81</f>
        <v>9</v>
      </c>
      <c r="Q27" s="3" t="str">
        <f>Гайд!E81</f>
        <v>6c</v>
      </c>
      <c r="R27" s="3" t="s">
        <v>17</v>
      </c>
      <c r="S27" s="16">
        <v>2032</v>
      </c>
      <c r="T27" s="75">
        <f>Гайд!H81</f>
        <v>60</v>
      </c>
      <c r="U27" s="79"/>
    </row>
    <row r="28" spans="1:21" ht="11.25" customHeight="1">
      <c r="A28" s="3">
        <v>26</v>
      </c>
      <c r="B28" s="130"/>
      <c r="C28" s="8" t="str">
        <f>Гайд!B30</f>
        <v>Чесночный фрэш</v>
      </c>
      <c r="D28" s="3">
        <v>12</v>
      </c>
      <c r="E28" s="3">
        <f>Гайд!D30</f>
        <v>5</v>
      </c>
      <c r="F28" s="3" t="str">
        <f>Гайд!E30</f>
        <v>5c+</v>
      </c>
      <c r="G28" s="3" t="s">
        <v>55</v>
      </c>
      <c r="H28" s="16">
        <v>2021</v>
      </c>
      <c r="I28" s="16">
        <f>Гайд!H30</f>
        <v>12</v>
      </c>
      <c r="J28" s="79"/>
      <c r="L28" s="3">
        <v>73</v>
      </c>
      <c r="M28" s="130"/>
      <c r="N28" s="25" t="str">
        <f>Гайд!B82</f>
        <v>Хозяин тайги</v>
      </c>
      <c r="O28" s="3">
        <v>44</v>
      </c>
      <c r="P28" s="3">
        <f>Гайд!D82</f>
        <v>7</v>
      </c>
      <c r="Q28" s="3" t="str">
        <f>Гайд!E82</f>
        <v>6c</v>
      </c>
      <c r="R28" s="3" t="s">
        <v>17</v>
      </c>
      <c r="S28" s="16">
        <v>2033</v>
      </c>
      <c r="T28" s="75">
        <f>Гайд!H82</f>
        <v>60</v>
      </c>
      <c r="U28" s="79"/>
    </row>
    <row r="29" spans="1:21" ht="11.25" customHeight="1">
      <c r="A29" s="3">
        <v>27</v>
      </c>
      <c r="B29" s="130"/>
      <c r="C29" s="8" t="str">
        <f>Гайд!B31</f>
        <v>Бастан</v>
      </c>
      <c r="D29" s="3">
        <v>13</v>
      </c>
      <c r="E29" s="3">
        <f>Гайд!D31</f>
        <v>5</v>
      </c>
      <c r="F29" s="3" t="str">
        <f>Гайд!E31</f>
        <v>6a</v>
      </c>
      <c r="G29" s="3" t="s">
        <v>55</v>
      </c>
      <c r="H29" s="16">
        <v>2022</v>
      </c>
      <c r="I29" s="16">
        <f>Гайд!H31</f>
        <v>16</v>
      </c>
      <c r="J29" s="79"/>
      <c r="L29" s="3">
        <v>74</v>
      </c>
      <c r="M29" s="130"/>
      <c r="N29" s="25" t="str">
        <f>Гайд!B83</f>
        <v>Черничная радость</v>
      </c>
      <c r="O29" s="3">
        <v>45</v>
      </c>
      <c r="P29" s="3">
        <f>Гайд!D83</f>
        <v>9</v>
      </c>
      <c r="Q29" s="3" t="str">
        <f>Гайд!E83</f>
        <v>6c+</v>
      </c>
      <c r="R29" s="3" t="s">
        <v>17</v>
      </c>
      <c r="S29" s="16">
        <v>2034</v>
      </c>
      <c r="T29" s="75">
        <f>Гайд!H83</f>
        <v>79.2</v>
      </c>
      <c r="U29" s="79"/>
    </row>
    <row r="30" spans="1:21" ht="11.25" customHeight="1">
      <c r="A30" s="3">
        <v>28</v>
      </c>
      <c r="B30" s="130"/>
      <c r="C30" s="8" t="str">
        <f>Гайд!B32</f>
        <v>Килиманджаро</v>
      </c>
      <c r="D30" s="3">
        <v>14</v>
      </c>
      <c r="E30" s="3">
        <f>Гайд!D32</f>
        <v>5</v>
      </c>
      <c r="F30" s="3" t="str">
        <f>Гайд!E32</f>
        <v>5c</v>
      </c>
      <c r="G30" s="3" t="s">
        <v>55</v>
      </c>
      <c r="H30" s="16">
        <v>2023</v>
      </c>
      <c r="I30" s="16">
        <f>Гайд!H32</f>
        <v>10</v>
      </c>
      <c r="J30" s="79"/>
      <c r="L30" s="3">
        <v>75</v>
      </c>
      <c r="M30" s="130" t="s">
        <v>182</v>
      </c>
      <c r="N30" s="25" t="str">
        <f>Гайд!B85</f>
        <v>Кнехт</v>
      </c>
      <c r="O30" s="3">
        <v>12</v>
      </c>
      <c r="P30" s="3">
        <f>Гайд!D85</f>
        <v>7</v>
      </c>
      <c r="Q30" s="3" t="str">
        <f>Гайд!E85</f>
        <v>6a+</v>
      </c>
      <c r="R30" s="3" t="s">
        <v>149</v>
      </c>
      <c r="S30" s="16">
        <v>2019</v>
      </c>
      <c r="T30" s="75">
        <f>Гайд!H85</f>
        <v>26.4</v>
      </c>
      <c r="U30" s="79"/>
    </row>
    <row r="31" spans="1:21" ht="11.25" customHeight="1">
      <c r="A31" s="3">
        <v>29</v>
      </c>
      <c r="B31" s="130"/>
      <c r="C31" s="8" t="str">
        <f>Гайд!B33</f>
        <v>Тарбаган</v>
      </c>
      <c r="D31" s="3">
        <v>15</v>
      </c>
      <c r="E31" s="3">
        <f>Гайд!D33</f>
        <v>7</v>
      </c>
      <c r="F31" s="3" t="str">
        <f>Гайд!E33</f>
        <v>6a</v>
      </c>
      <c r="G31" s="3" t="s">
        <v>55</v>
      </c>
      <c r="H31" s="16">
        <v>2024</v>
      </c>
      <c r="I31" s="16">
        <f>Гайд!H33</f>
        <v>16</v>
      </c>
      <c r="J31" s="79"/>
      <c r="L31" s="3">
        <v>76</v>
      </c>
      <c r="M31" s="130"/>
      <c r="N31" s="25" t="str">
        <f>Гайд!B86</f>
        <v>Фок</v>
      </c>
      <c r="O31" s="3">
        <v>13</v>
      </c>
      <c r="P31" s="3">
        <f>Гайд!D86</f>
        <v>7</v>
      </c>
      <c r="Q31" s="3" t="str">
        <f>Гайд!E86</f>
        <v>6c</v>
      </c>
      <c r="R31" s="3" t="s">
        <v>149</v>
      </c>
      <c r="S31" s="16">
        <v>2020</v>
      </c>
      <c r="T31" s="75">
        <f>Гайд!H86</f>
        <v>60</v>
      </c>
      <c r="U31" s="79"/>
    </row>
    <row r="32" spans="1:21" ht="11.25" customHeight="1">
      <c r="A32" s="3">
        <v>30</v>
      </c>
      <c r="B32" s="130"/>
      <c r="C32" s="8" t="str">
        <f>Гайд!B34</f>
        <v>Ленивый</v>
      </c>
      <c r="D32" s="3">
        <v>16</v>
      </c>
      <c r="E32" s="3">
        <f>Гайд!D34</f>
        <v>6</v>
      </c>
      <c r="F32" s="3" t="str">
        <f>Гайд!E34</f>
        <v>6a</v>
      </c>
      <c r="G32" s="3" t="s">
        <v>55</v>
      </c>
      <c r="H32" s="16">
        <v>2025</v>
      </c>
      <c r="I32" s="16">
        <f>Гайд!H34</f>
        <v>16</v>
      </c>
      <c r="J32" s="79"/>
      <c r="L32" s="3">
        <v>77</v>
      </c>
      <c r="M32" s="130"/>
      <c r="N32" s="25" t="str">
        <f>Гайд!B87</f>
        <v>Кливер</v>
      </c>
      <c r="O32" s="3">
        <v>14</v>
      </c>
      <c r="P32" s="3">
        <f>Гайд!D87</f>
        <v>7</v>
      </c>
      <c r="Q32" s="3" t="str">
        <f>Гайд!E87</f>
        <v>6b+</v>
      </c>
      <c r="R32" s="3" t="s">
        <v>149</v>
      </c>
      <c r="S32" s="16">
        <v>2021</v>
      </c>
      <c r="T32" s="75">
        <f>Гайд!H87</f>
        <v>50.4</v>
      </c>
      <c r="U32" s="79"/>
    </row>
    <row r="33" spans="1:21" ht="11.25" customHeight="1">
      <c r="A33" s="3">
        <v>31</v>
      </c>
      <c r="B33" s="130"/>
      <c r="C33" s="8" t="str">
        <f>Гайд!B35</f>
        <v>Тельняшка</v>
      </c>
      <c r="D33" s="3">
        <v>17</v>
      </c>
      <c r="E33" s="3">
        <f>Гайд!D35</f>
        <v>8</v>
      </c>
      <c r="F33" s="3" t="str">
        <f>Гайд!E35</f>
        <v>6a+</v>
      </c>
      <c r="G33" s="3" t="s">
        <v>55</v>
      </c>
      <c r="H33" s="16">
        <v>2026</v>
      </c>
      <c r="I33" s="16">
        <f>Гайд!H35</f>
        <v>22</v>
      </c>
      <c r="J33" s="79"/>
      <c r="L33" s="3">
        <v>78</v>
      </c>
      <c r="M33" s="131" t="s">
        <v>183</v>
      </c>
      <c r="N33" s="8" t="str">
        <f>Гайд!B89</f>
        <v>Каа-Хем</v>
      </c>
      <c r="O33" s="3">
        <v>25</v>
      </c>
      <c r="P33" s="3">
        <f>Гайд!D89</f>
        <v>11</v>
      </c>
      <c r="Q33" s="3" t="str">
        <f>Гайд!E89</f>
        <v>7a</v>
      </c>
      <c r="R33" s="3" t="s">
        <v>90</v>
      </c>
      <c r="S33" s="3">
        <v>2020</v>
      </c>
      <c r="T33" s="75">
        <f>Гайд!H89</f>
        <v>106</v>
      </c>
      <c r="U33" s="79"/>
    </row>
    <row r="34" spans="1:21" ht="11.25" customHeight="1">
      <c r="A34" s="3">
        <v>32</v>
      </c>
      <c r="B34" s="130"/>
      <c r="C34" s="8" t="str">
        <f>Гайд!B36</f>
        <v>Кривой листвяг</v>
      </c>
      <c r="D34" s="3">
        <v>18</v>
      </c>
      <c r="E34" s="3">
        <f>Гайд!D36</f>
        <v>7</v>
      </c>
      <c r="F34" s="3" t="str">
        <f>Гайд!E36</f>
        <v>6b</v>
      </c>
      <c r="G34" s="3" t="s">
        <v>55</v>
      </c>
      <c r="H34" s="16">
        <v>2027</v>
      </c>
      <c r="I34" s="16">
        <f>Гайд!H36</f>
        <v>36</v>
      </c>
      <c r="J34" s="79"/>
      <c r="L34" s="3">
        <v>79</v>
      </c>
      <c r="M34" s="131"/>
      <c r="N34" s="8" t="str">
        <f>Гайд!B90</f>
        <v>Бий-Хем</v>
      </c>
      <c r="O34" s="3">
        <v>26</v>
      </c>
      <c r="P34" s="3">
        <f>Гайд!D90</f>
        <v>12</v>
      </c>
      <c r="Q34" s="3" t="str">
        <f>Гайд!E90</f>
        <v>7b+</v>
      </c>
      <c r="R34" s="3" t="s">
        <v>90</v>
      </c>
      <c r="S34" s="3">
        <v>2021</v>
      </c>
      <c r="T34" s="75">
        <f>Гайд!H90</f>
        <v>144</v>
      </c>
      <c r="U34" s="79"/>
    </row>
    <row r="35" spans="1:21" ht="11.25" customHeight="1">
      <c r="A35" s="3">
        <v>33</v>
      </c>
      <c r="B35" s="130"/>
      <c r="C35" s="8" t="str">
        <f>Гайд!B37</f>
        <v>Муравьиная атака</v>
      </c>
      <c r="D35" s="3">
        <v>19</v>
      </c>
      <c r="E35" s="3">
        <f>Гайд!D37</f>
        <v>7</v>
      </c>
      <c r="F35" s="3" t="str">
        <f>Гайд!E37</f>
        <v>6c</v>
      </c>
      <c r="G35" s="3" t="s">
        <v>55</v>
      </c>
      <c r="H35" s="16">
        <v>2028</v>
      </c>
      <c r="I35" s="16">
        <f>Гайд!H37</f>
        <v>50</v>
      </c>
      <c r="J35" s="79"/>
      <c r="L35" s="3">
        <v>80</v>
      </c>
      <c r="M35" s="131"/>
      <c r="N35" s="8" t="str">
        <f>Гайд!B91</f>
        <v>Самсон</v>
      </c>
      <c r="O35" s="3">
        <v>27</v>
      </c>
      <c r="P35" s="3">
        <f>Гайд!D91</f>
        <v>12</v>
      </c>
      <c r="Q35" s="3" t="str">
        <f>Гайд!E91</f>
        <v>7c</v>
      </c>
      <c r="R35" s="3" t="s">
        <v>90</v>
      </c>
      <c r="S35" s="3">
        <v>2022</v>
      </c>
      <c r="T35" s="75">
        <f>Гайд!H91</f>
        <v>180</v>
      </c>
      <c r="U35" s="79"/>
    </row>
    <row r="36" spans="1:21" ht="11.25" customHeight="1">
      <c r="A36" s="3">
        <v>34</v>
      </c>
      <c r="B36" s="130"/>
      <c r="C36" s="8" t="str">
        <f>Гайд!B38</f>
        <v>Копыто</v>
      </c>
      <c r="D36" s="3">
        <v>20</v>
      </c>
      <c r="E36" s="3">
        <f>Гайд!D38</f>
        <v>8</v>
      </c>
      <c r="F36" s="3" t="str">
        <f>Гайд!E38</f>
        <v>6b+</v>
      </c>
      <c r="G36" s="3" t="s">
        <v>55</v>
      </c>
      <c r="H36" s="16">
        <v>2029</v>
      </c>
      <c r="I36" s="16">
        <f>Гайд!H38</f>
        <v>42</v>
      </c>
      <c r="J36" s="79"/>
      <c r="L36" s="3">
        <v>81</v>
      </c>
      <c r="M36" s="131"/>
      <c r="N36" s="8" t="str">
        <f>Гайд!B92</f>
        <v>Шахерезада</v>
      </c>
      <c r="O36" s="3">
        <v>28</v>
      </c>
      <c r="P36" s="3">
        <f>Гайд!D92</f>
        <v>9</v>
      </c>
      <c r="Q36" s="3" t="str">
        <f>Гайд!E92</f>
        <v>7a+</v>
      </c>
      <c r="R36" s="3" t="s">
        <v>90</v>
      </c>
      <c r="S36" s="3">
        <v>2023</v>
      </c>
      <c r="T36" s="75">
        <f>Гайд!H92</f>
        <v>120</v>
      </c>
      <c r="U36" s="79"/>
    </row>
    <row r="37" spans="1:21" ht="11.25" customHeight="1">
      <c r="A37" s="3">
        <v>35</v>
      </c>
      <c r="B37" s="130"/>
      <c r="C37" s="8" t="str">
        <f>Гайд!B39</f>
        <v>Молния</v>
      </c>
      <c r="D37" s="3">
        <v>21</v>
      </c>
      <c r="E37" s="3">
        <f>Гайд!D39</f>
        <v>9</v>
      </c>
      <c r="F37" s="3" t="str">
        <f>Гайд!E39</f>
        <v>6c</v>
      </c>
      <c r="G37" s="3" t="s">
        <v>55</v>
      </c>
      <c r="H37" s="16">
        <v>2030</v>
      </c>
      <c r="I37" s="16">
        <f>Гайд!H39</f>
        <v>50</v>
      </c>
      <c r="J37" s="79"/>
      <c r="L37" s="3">
        <v>82</v>
      </c>
      <c r="M37" s="130" t="s">
        <v>184</v>
      </c>
      <c r="N37" s="8" t="str">
        <f>Гайд!B94</f>
        <v>Сдохни коротышка!</v>
      </c>
      <c r="O37" s="3">
        <v>25</v>
      </c>
      <c r="P37" s="3">
        <f>Гайд!D94</f>
        <v>11</v>
      </c>
      <c r="Q37" s="3" t="str">
        <f>Гайд!E94</f>
        <v>7a+</v>
      </c>
      <c r="R37" s="3" t="s">
        <v>111</v>
      </c>
      <c r="S37" s="16">
        <v>2019</v>
      </c>
      <c r="T37" s="75">
        <f>Гайд!H94</f>
        <v>120</v>
      </c>
      <c r="U37" s="79"/>
    </row>
    <row r="38" spans="1:21" ht="11.25" customHeight="1">
      <c r="A38" s="3">
        <v>36</v>
      </c>
      <c r="B38" s="130" t="s">
        <v>46</v>
      </c>
      <c r="C38" s="8" t="str">
        <f>Гайд!B41</f>
        <v>Бракодел</v>
      </c>
      <c r="D38" s="14">
        <v>12</v>
      </c>
      <c r="E38" s="14" t="str">
        <f>Гайд!D41</f>
        <v>?</v>
      </c>
      <c r="F38" s="14" t="str">
        <f>Гайд!E41</f>
        <v>6a+</v>
      </c>
      <c r="G38" s="3" t="s">
        <v>131</v>
      </c>
      <c r="H38" s="16">
        <v>2020</v>
      </c>
      <c r="I38" s="16">
        <f>Гайд!H41</f>
        <v>22</v>
      </c>
      <c r="J38" s="79"/>
      <c r="L38" s="3">
        <v>83</v>
      </c>
      <c r="M38" s="130"/>
      <c r="N38" s="8" t="str">
        <f>Гайд!B95</f>
        <v>Бес балды!</v>
      </c>
      <c r="O38" s="3">
        <v>26</v>
      </c>
      <c r="P38" s="3">
        <f>Гайд!D95</f>
        <v>11</v>
      </c>
      <c r="Q38" s="3" t="str">
        <f>Гайд!E95</f>
        <v>8a+</v>
      </c>
      <c r="R38" s="3" t="s">
        <v>111</v>
      </c>
      <c r="S38" s="16">
        <v>2020</v>
      </c>
      <c r="T38" s="75">
        <f>Гайд!H95</f>
        <v>348</v>
      </c>
      <c r="U38" s="79"/>
    </row>
    <row r="39" spans="1:21" ht="11.25" customHeight="1">
      <c r="A39" s="3">
        <v>37</v>
      </c>
      <c r="B39" s="130"/>
      <c r="C39" s="8" t="str">
        <f>Гайд!B42</f>
        <v>Лёшки</v>
      </c>
      <c r="D39" s="14">
        <v>13</v>
      </c>
      <c r="E39" s="14">
        <f>Гайд!D42</f>
        <v>6</v>
      </c>
      <c r="F39" s="14" t="str">
        <f>Гайд!E42</f>
        <v>6a+</v>
      </c>
      <c r="G39" s="3" t="s">
        <v>131</v>
      </c>
      <c r="H39" s="16">
        <v>2021</v>
      </c>
      <c r="I39" s="16">
        <f>Гайд!H42</f>
        <v>22</v>
      </c>
      <c r="J39" s="79"/>
      <c r="L39" s="3">
        <v>84</v>
      </c>
      <c r="M39" s="130"/>
      <c r="N39" s="8" t="str">
        <f>Гайд!B96</f>
        <v>Жадность хуже, чем холера</v>
      </c>
      <c r="O39" s="3">
        <v>27</v>
      </c>
      <c r="P39" s="3">
        <f>Гайд!D96</f>
        <v>13</v>
      </c>
      <c r="Q39" s="3" t="str">
        <f>Гайд!E96</f>
        <v>7b</v>
      </c>
      <c r="R39" s="3" t="s">
        <v>111</v>
      </c>
      <c r="S39" s="16">
        <v>2021</v>
      </c>
      <c r="T39" s="75">
        <f>Гайд!H96</f>
        <v>144</v>
      </c>
      <c r="U39" s="79"/>
    </row>
    <row r="40" spans="1:21" ht="11.25" customHeight="1">
      <c r="A40" s="3">
        <v>38</v>
      </c>
      <c r="B40" s="130"/>
      <c r="C40" s="8" t="str">
        <f>Гайд!B43</f>
        <v>Трикошки</v>
      </c>
      <c r="D40" s="14">
        <v>14</v>
      </c>
      <c r="E40" s="14">
        <f>Гайд!D43</f>
        <v>6</v>
      </c>
      <c r="F40" s="14" t="str">
        <f>Гайд!E43</f>
        <v>6b+</v>
      </c>
      <c r="G40" s="3" t="s">
        <v>131</v>
      </c>
      <c r="H40" s="16">
        <v>2022</v>
      </c>
      <c r="I40" s="16">
        <f>Гайд!H43</f>
        <v>42</v>
      </c>
      <c r="J40" s="79"/>
      <c r="L40" s="3">
        <v>85</v>
      </c>
      <c r="M40" s="130"/>
      <c r="N40" s="8" t="str">
        <f>Гайд!B97</f>
        <v>Вспышка с заду!*</v>
      </c>
      <c r="O40" s="3">
        <v>28</v>
      </c>
      <c r="P40" s="3">
        <f>Гайд!D97</f>
        <v>9</v>
      </c>
      <c r="Q40" s="3" t="str">
        <f>Гайд!E97</f>
        <v>7c</v>
      </c>
      <c r="R40" s="3" t="s">
        <v>111</v>
      </c>
      <c r="S40" s="16">
        <v>2022</v>
      </c>
      <c r="T40" s="75">
        <f>Гайд!H97</f>
        <v>216</v>
      </c>
      <c r="U40" s="79"/>
    </row>
    <row r="41" spans="1:21" ht="11.25" customHeight="1">
      <c r="A41" s="3">
        <v>39</v>
      </c>
      <c r="B41" s="130"/>
      <c r="C41" s="8" t="str">
        <f>Гайд!B44</f>
        <v>Отличник</v>
      </c>
      <c r="D41" s="14">
        <v>15</v>
      </c>
      <c r="E41" s="14">
        <f>Гайд!D44</f>
        <v>7</v>
      </c>
      <c r="F41" s="14" t="str">
        <f>Гайд!E44</f>
        <v>5b</v>
      </c>
      <c r="G41" s="3" t="s">
        <v>131</v>
      </c>
      <c r="H41" s="16">
        <v>2023</v>
      </c>
      <c r="I41" s="16">
        <f>Гайд!H44</f>
        <v>6</v>
      </c>
      <c r="J41" s="79"/>
      <c r="L41" s="3">
        <v>86</v>
      </c>
      <c r="M41" s="130"/>
      <c r="N41" s="8" t="str">
        <f>Гайд!B98</f>
        <v>Пазл</v>
      </c>
      <c r="O41" s="3">
        <v>29</v>
      </c>
      <c r="P41" s="3">
        <f>Гайд!D98</f>
        <v>9</v>
      </c>
      <c r="Q41" s="3" t="str">
        <f>Гайд!E98</f>
        <v>7b</v>
      </c>
      <c r="R41" s="3" t="s">
        <v>111</v>
      </c>
      <c r="S41" s="16">
        <v>2023</v>
      </c>
      <c r="T41" s="75">
        <f>Гайд!H98</f>
        <v>144</v>
      </c>
      <c r="U41" s="79"/>
    </row>
    <row r="42" spans="1:21" ht="11.25" customHeight="1">
      <c r="A42" s="3">
        <v>40</v>
      </c>
      <c r="B42" s="130"/>
      <c r="C42" s="8" t="str">
        <f>Гайд!B45</f>
        <v>Это тебе, дружище!</v>
      </c>
      <c r="D42" s="14">
        <v>16</v>
      </c>
      <c r="E42" s="14">
        <f>Гайд!D45</f>
        <v>7</v>
      </c>
      <c r="F42" s="14" t="str">
        <f>Гайд!E45</f>
        <v>6a</v>
      </c>
      <c r="G42" s="3" t="s">
        <v>131</v>
      </c>
      <c r="H42" s="16">
        <v>2024</v>
      </c>
      <c r="I42" s="16">
        <f>Гайд!H45</f>
        <v>16</v>
      </c>
      <c r="J42" s="79"/>
      <c r="L42" s="3">
        <v>87</v>
      </c>
      <c r="M42" s="130"/>
      <c r="N42" s="8" t="str">
        <f>Гайд!B99</f>
        <v>Лишайная дорожка</v>
      </c>
      <c r="O42" s="3">
        <v>30</v>
      </c>
      <c r="P42" s="3">
        <f>Гайд!D99</f>
        <v>7</v>
      </c>
      <c r="Q42" s="3" t="str">
        <f>Гайд!E99</f>
        <v>6c</v>
      </c>
      <c r="R42" s="3" t="s">
        <v>111</v>
      </c>
      <c r="S42" s="16">
        <v>2024</v>
      </c>
      <c r="T42" s="75">
        <f>Гайд!H99</f>
        <v>60</v>
      </c>
      <c r="U42" s="79"/>
    </row>
    <row r="43" spans="1:21" ht="11.25" customHeight="1">
      <c r="A43" s="3">
        <v>41</v>
      </c>
      <c r="B43" s="130"/>
      <c r="C43" s="8" t="str">
        <f>Гайд!B46</f>
        <v>Перекредитуйся!</v>
      </c>
      <c r="D43" s="14">
        <v>17</v>
      </c>
      <c r="E43" s="14">
        <f>Гайд!D46</f>
        <v>11</v>
      </c>
      <c r="F43" s="14" t="str">
        <f>Гайд!E46</f>
        <v>6c</v>
      </c>
      <c r="G43" s="3" t="s">
        <v>131</v>
      </c>
      <c r="H43" s="16">
        <v>2025</v>
      </c>
      <c r="I43" s="16">
        <f>Гайд!H46</f>
        <v>50</v>
      </c>
      <c r="J43" s="79"/>
      <c r="L43" s="3">
        <v>88</v>
      </c>
      <c r="M43" s="130"/>
      <c r="N43" s="8" t="str">
        <f>Гайд!B100</f>
        <v>Веселящий мох</v>
      </c>
      <c r="O43" s="3">
        <v>31</v>
      </c>
      <c r="P43" s="3">
        <f>Гайд!D100</f>
        <v>7</v>
      </c>
      <c r="Q43" s="3" t="str">
        <f>Гайд!E100</f>
        <v>6a+</v>
      </c>
      <c r="R43" s="3" t="s">
        <v>111</v>
      </c>
      <c r="S43" s="16">
        <v>2025</v>
      </c>
      <c r="T43" s="75">
        <f>Гайд!H100</f>
        <v>26.4</v>
      </c>
      <c r="U43" s="79"/>
    </row>
    <row r="44" spans="1:21" ht="11.25" customHeight="1">
      <c r="A44" s="3">
        <v>42</v>
      </c>
      <c r="B44" s="130"/>
      <c r="C44" s="8" t="str">
        <f>Гайд!B47</f>
        <v>Всё пучком</v>
      </c>
      <c r="D44" s="14">
        <v>18</v>
      </c>
      <c r="E44" s="14">
        <f>Гайд!D47</f>
        <v>7</v>
      </c>
      <c r="F44" s="14" t="str">
        <f>Гайд!E47</f>
        <v>6a+</v>
      </c>
      <c r="G44" s="3" t="s">
        <v>131</v>
      </c>
      <c r="H44" s="16">
        <v>2026</v>
      </c>
      <c r="I44" s="16">
        <f>Гайд!H47</f>
        <v>22</v>
      </c>
      <c r="J44" s="79"/>
      <c r="L44" s="3">
        <v>89</v>
      </c>
      <c r="M44" s="130"/>
      <c r="N44" s="8" t="str">
        <f>Гайд!B101</f>
        <v>Дед Диадох</v>
      </c>
      <c r="O44" s="3">
        <v>32</v>
      </c>
      <c r="P44" s="3">
        <f>Гайд!D101</f>
        <v>10</v>
      </c>
      <c r="Q44" s="3" t="str">
        <f>Гайд!E101</f>
        <v>6b+</v>
      </c>
      <c r="R44" s="3" t="s">
        <v>111</v>
      </c>
      <c r="S44" s="16">
        <v>2026</v>
      </c>
      <c r="T44" s="75">
        <f>Гайд!H101</f>
        <v>50.4</v>
      </c>
      <c r="U44" s="79"/>
    </row>
    <row r="45" spans="1:21" ht="11.25" customHeight="1">
      <c r="A45" s="3">
        <v>43</v>
      </c>
      <c r="B45" s="130"/>
      <c r="C45" s="8" t="str">
        <f>Гайд!B48</f>
        <v>Sunrise</v>
      </c>
      <c r="D45" s="14">
        <v>19</v>
      </c>
      <c r="E45" s="14">
        <f>Гайд!D48</f>
        <v>9</v>
      </c>
      <c r="F45" s="14" t="str">
        <f>Гайд!E48</f>
        <v>6c</v>
      </c>
      <c r="G45" s="3" t="s">
        <v>131</v>
      </c>
      <c r="H45" s="16">
        <v>2027</v>
      </c>
      <c r="I45" s="16">
        <f>Гайд!H48</f>
        <v>50</v>
      </c>
      <c r="J45" s="79"/>
      <c r="L45" s="3">
        <v>90</v>
      </c>
      <c r="M45" s="130"/>
      <c r="N45" s="8" t="str">
        <f>Гайд!B102</f>
        <v>Дядюшка Ау</v>
      </c>
      <c r="O45" s="3">
        <v>33</v>
      </c>
      <c r="P45" s="3">
        <f>Гайд!D102</f>
        <v>9</v>
      </c>
      <c r="Q45" s="3" t="str">
        <f>Гайд!E102</f>
        <v>6b</v>
      </c>
      <c r="R45" s="3" t="s">
        <v>111</v>
      </c>
      <c r="S45" s="16">
        <v>2027</v>
      </c>
      <c r="T45" s="75">
        <f>Гайд!H102</f>
        <v>43.199999999999996</v>
      </c>
      <c r="U45" s="79"/>
    </row>
    <row r="46" spans="1:21" ht="11.25" customHeight="1">
      <c r="A46" s="3">
        <v>44</v>
      </c>
      <c r="B46" s="130"/>
      <c r="C46" s="8" t="str">
        <f>Гайд!B49</f>
        <v>Амброзия</v>
      </c>
      <c r="D46" s="14">
        <v>20</v>
      </c>
      <c r="E46" s="14">
        <f>Гайд!D49</f>
        <v>10</v>
      </c>
      <c r="F46" s="14" t="str">
        <f>Гайд!E49</f>
        <v>6b</v>
      </c>
      <c r="G46" s="3" t="s">
        <v>131</v>
      </c>
      <c r="H46" s="16">
        <v>2028</v>
      </c>
      <c r="I46" s="16">
        <f>Гайд!H49</f>
        <v>36</v>
      </c>
      <c r="J46" s="79"/>
      <c r="L46" s="3">
        <v>91</v>
      </c>
      <c r="M46" s="130"/>
      <c r="N46" s="8" t="str">
        <f>Гайд!B103</f>
        <v>Пастбище кикимор</v>
      </c>
      <c r="O46" s="3">
        <v>34</v>
      </c>
      <c r="P46" s="3">
        <f>Гайд!D103</f>
        <v>10</v>
      </c>
      <c r="Q46" s="3" t="str">
        <f>Гайд!E103</f>
        <v>6a</v>
      </c>
      <c r="R46" s="3" t="s">
        <v>111</v>
      </c>
      <c r="S46" s="16">
        <v>2028</v>
      </c>
      <c r="T46" s="75">
        <f>Гайд!H103</f>
        <v>19.2</v>
      </c>
      <c r="U46" s="79"/>
    </row>
    <row r="47" spans="1:21" ht="11.25" customHeight="1">
      <c r="A47" s="3">
        <v>45</v>
      </c>
      <c r="B47" s="130"/>
      <c r="C47" s="8" t="str">
        <f>Гайд!B50</f>
        <v>Метеоризм</v>
      </c>
      <c r="D47" s="14">
        <v>21</v>
      </c>
      <c r="E47" s="14">
        <f>Гайд!D50</f>
        <v>12</v>
      </c>
      <c r="F47" s="14" t="str">
        <f>Гайд!E50</f>
        <v>6b</v>
      </c>
      <c r="G47" s="3" t="s">
        <v>131</v>
      </c>
      <c r="H47" s="16">
        <v>2029</v>
      </c>
      <c r="I47" s="16">
        <f>Гайд!H50</f>
        <v>36</v>
      </c>
      <c r="J47" s="79"/>
      <c r="L47" s="3">
        <v>92</v>
      </c>
      <c r="M47" s="130"/>
      <c r="N47" s="8" t="str">
        <f>Гайд!B104</f>
        <v>Угол лешего</v>
      </c>
      <c r="O47" s="3">
        <v>35</v>
      </c>
      <c r="P47" s="3">
        <f>Гайд!D104</f>
        <v>10</v>
      </c>
      <c r="Q47" s="3" t="str">
        <f>Гайд!E104</f>
        <v>5c+</v>
      </c>
      <c r="R47" s="3" t="s">
        <v>111</v>
      </c>
      <c r="S47" s="16">
        <v>2029</v>
      </c>
      <c r="T47" s="75">
        <f>Гайд!H104</f>
        <v>12</v>
      </c>
      <c r="U47" s="79"/>
    </row>
    <row r="48" spans="1:21" ht="11.25" customHeight="1">
      <c r="A48" s="3">
        <v>46</v>
      </c>
      <c r="B48" s="130"/>
      <c r="C48" s="8" t="str">
        <f>Гайд!B51</f>
        <v>Зелёный смох</v>
      </c>
      <c r="D48" s="14">
        <v>22</v>
      </c>
      <c r="E48" s="14">
        <f>Гайд!D51</f>
        <v>7</v>
      </c>
      <c r="F48" s="14" t="str">
        <f>Гайд!E51</f>
        <v>6b</v>
      </c>
      <c r="G48" s="3" t="s">
        <v>131</v>
      </c>
      <c r="H48" s="16">
        <v>2030</v>
      </c>
      <c r="I48" s="16">
        <f>Гайд!H51</f>
        <v>36</v>
      </c>
      <c r="J48" s="79"/>
      <c r="L48" s="3">
        <v>93</v>
      </c>
      <c r="M48" s="130"/>
      <c r="N48" s="8" t="str">
        <f>Гайд!B105</f>
        <v>Нафаня</v>
      </c>
      <c r="O48" s="3">
        <v>36</v>
      </c>
      <c r="P48" s="3">
        <f>Гайд!D105</f>
        <v>5</v>
      </c>
      <c r="Q48" s="3" t="str">
        <f>Гайд!E105</f>
        <v>6b</v>
      </c>
      <c r="R48" s="3" t="s">
        <v>111</v>
      </c>
      <c r="S48" s="16">
        <v>2030</v>
      </c>
      <c r="T48" s="75">
        <f>Гайд!H105</f>
        <v>43.199999999999996</v>
      </c>
      <c r="U48" s="79"/>
    </row>
    <row r="49" spans="1:21" ht="11.25" customHeight="1">
      <c r="A49" s="3">
        <v>47</v>
      </c>
      <c r="B49" s="130"/>
      <c r="C49" s="8" t="str">
        <f>Гайд!B52</f>
        <v>Кулёма</v>
      </c>
      <c r="D49" s="14">
        <v>23</v>
      </c>
      <c r="E49" s="14">
        <f>Гайд!D52</f>
        <v>7</v>
      </c>
      <c r="F49" s="14" t="str">
        <f>Гайд!E52</f>
        <v>6a+</v>
      </c>
      <c r="G49" s="3" t="s">
        <v>131</v>
      </c>
      <c r="H49" s="16">
        <v>2031</v>
      </c>
      <c r="I49" s="16">
        <f>Гайд!H52</f>
        <v>22</v>
      </c>
      <c r="J49" s="79"/>
      <c r="L49" s="3">
        <v>94</v>
      </c>
      <c r="M49" s="130"/>
      <c r="N49" s="8" t="str">
        <f>Гайд!B106</f>
        <v>Барабашка</v>
      </c>
      <c r="O49" s="3">
        <v>37</v>
      </c>
      <c r="P49" s="3">
        <f>Гайд!D106</f>
        <v>6</v>
      </c>
      <c r="Q49" s="3" t="str">
        <f>Гайд!E106</f>
        <v>6a+</v>
      </c>
      <c r="R49" s="3" t="s">
        <v>111</v>
      </c>
      <c r="S49" s="16">
        <v>2031</v>
      </c>
      <c r="T49" s="75">
        <f>Гайд!H106</f>
        <v>26.4</v>
      </c>
      <c r="U49" s="79"/>
    </row>
    <row r="50" ht="16.5" customHeight="1"/>
    <row r="51" spans="1:13" ht="12" customHeight="1">
      <c r="A51" s="84" t="s">
        <v>73</v>
      </c>
      <c r="B51" s="84"/>
      <c r="C51" s="85" t="s">
        <v>187</v>
      </c>
      <c r="J51" s="90"/>
      <c r="K51" s="90"/>
      <c r="L51" s="90"/>
      <c r="M51" s="90"/>
    </row>
    <row r="52" spans="1:21" ht="12" customHeight="1">
      <c r="A52" s="81" t="s">
        <v>73</v>
      </c>
      <c r="B52" s="87" t="s">
        <v>186</v>
      </c>
      <c r="C52" s="81" t="s">
        <v>2</v>
      </c>
      <c r="D52" s="86" t="s">
        <v>72</v>
      </c>
      <c r="E52" s="81" t="s">
        <v>147</v>
      </c>
      <c r="F52" s="81" t="s">
        <v>85</v>
      </c>
      <c r="G52" s="81" t="s">
        <v>9</v>
      </c>
      <c r="H52" s="81" t="s">
        <v>12</v>
      </c>
      <c r="I52" s="81" t="s">
        <v>181</v>
      </c>
      <c r="J52" s="81" t="s">
        <v>180</v>
      </c>
      <c r="K52" s="91"/>
      <c r="L52" s="81" t="s">
        <v>73</v>
      </c>
      <c r="M52" s="87" t="s">
        <v>186</v>
      </c>
      <c r="N52" s="81" t="s">
        <v>2</v>
      </c>
      <c r="O52" s="81" t="s">
        <v>72</v>
      </c>
      <c r="P52" s="81" t="s">
        <v>147</v>
      </c>
      <c r="Q52" s="81" t="s">
        <v>85</v>
      </c>
      <c r="R52" s="81" t="s">
        <v>9</v>
      </c>
      <c r="S52" s="81" t="s">
        <v>12</v>
      </c>
      <c r="T52" s="81" t="s">
        <v>181</v>
      </c>
      <c r="U52" s="81" t="s">
        <v>180</v>
      </c>
    </row>
    <row r="53" spans="1:21" ht="11.25" customHeight="1">
      <c r="A53" s="3">
        <v>1</v>
      </c>
      <c r="B53" s="132" t="s">
        <v>175</v>
      </c>
      <c r="C53" s="15" t="s">
        <v>4</v>
      </c>
      <c r="D53" s="79">
        <v>8</v>
      </c>
      <c r="E53" s="3">
        <v>4</v>
      </c>
      <c r="F53" s="3" t="s">
        <v>82</v>
      </c>
      <c r="G53" s="3" t="s">
        <v>10</v>
      </c>
      <c r="H53" s="3">
        <v>2017</v>
      </c>
      <c r="I53" s="3">
        <v>8</v>
      </c>
      <c r="J53" s="79"/>
      <c r="K53" s="90"/>
      <c r="L53" s="79">
        <v>48</v>
      </c>
      <c r="M53" s="130" t="s">
        <v>46</v>
      </c>
      <c r="N53" s="15" t="s">
        <v>62</v>
      </c>
      <c r="O53" s="79">
        <v>24</v>
      </c>
      <c r="P53" s="16">
        <v>8</v>
      </c>
      <c r="Q53" s="16" t="s">
        <v>1</v>
      </c>
      <c r="R53" s="16" t="s">
        <v>131</v>
      </c>
      <c r="S53" s="16">
        <v>2032</v>
      </c>
      <c r="T53" s="16">
        <v>42</v>
      </c>
      <c r="U53" s="79"/>
    </row>
    <row r="54" spans="1:21" ht="11.25" customHeight="1">
      <c r="A54" s="3">
        <v>2</v>
      </c>
      <c r="B54" s="133"/>
      <c r="C54" s="15" t="s">
        <v>5</v>
      </c>
      <c r="D54" s="79">
        <v>9</v>
      </c>
      <c r="E54" s="3">
        <v>5</v>
      </c>
      <c r="F54" s="3" t="s">
        <v>3</v>
      </c>
      <c r="G54" s="3" t="s">
        <v>10</v>
      </c>
      <c r="H54" s="3">
        <v>2018</v>
      </c>
      <c r="I54" s="3">
        <v>16</v>
      </c>
      <c r="J54" s="79"/>
      <c r="K54" s="90"/>
      <c r="L54" s="79">
        <v>49</v>
      </c>
      <c r="M54" s="130"/>
      <c r="N54" s="15" t="s">
        <v>63</v>
      </c>
      <c r="O54" s="79">
        <v>25</v>
      </c>
      <c r="P54" s="16">
        <v>7</v>
      </c>
      <c r="Q54" s="16" t="s">
        <v>1</v>
      </c>
      <c r="R54" s="16" t="s">
        <v>131</v>
      </c>
      <c r="S54" s="16">
        <v>2033</v>
      </c>
      <c r="T54" s="16">
        <v>42</v>
      </c>
      <c r="U54" s="79"/>
    </row>
    <row r="55" spans="1:21" ht="11.25" customHeight="1">
      <c r="A55" s="3">
        <v>3</v>
      </c>
      <c r="B55" s="133"/>
      <c r="C55" s="15" t="s">
        <v>6</v>
      </c>
      <c r="D55" s="79">
        <v>10</v>
      </c>
      <c r="E55" s="3">
        <v>6</v>
      </c>
      <c r="F55" s="3" t="s">
        <v>8</v>
      </c>
      <c r="G55" s="3" t="s">
        <v>10</v>
      </c>
      <c r="H55" s="3">
        <v>2019</v>
      </c>
      <c r="I55" s="3">
        <v>4</v>
      </c>
      <c r="J55" s="79"/>
      <c r="K55" s="90"/>
      <c r="L55" s="79">
        <v>50</v>
      </c>
      <c r="M55" s="130"/>
      <c r="N55" s="15" t="s">
        <v>64</v>
      </c>
      <c r="O55" s="79">
        <v>26</v>
      </c>
      <c r="P55" s="16">
        <v>7</v>
      </c>
      <c r="Q55" s="16" t="s">
        <v>1</v>
      </c>
      <c r="R55" s="16" t="s">
        <v>131</v>
      </c>
      <c r="S55" s="16">
        <v>2034</v>
      </c>
      <c r="T55" s="16">
        <v>42</v>
      </c>
      <c r="U55" s="79"/>
    </row>
    <row r="56" spans="1:21" ht="11.25" customHeight="1">
      <c r="A56" s="3">
        <v>4</v>
      </c>
      <c r="B56" s="133"/>
      <c r="C56" s="15" t="s">
        <v>7</v>
      </c>
      <c r="D56" s="79">
        <v>11</v>
      </c>
      <c r="E56" s="3">
        <v>7</v>
      </c>
      <c r="F56" s="3" t="s">
        <v>1</v>
      </c>
      <c r="G56" s="3" t="s">
        <v>10</v>
      </c>
      <c r="H56" s="3">
        <v>2020</v>
      </c>
      <c r="I56" s="3">
        <v>42</v>
      </c>
      <c r="J56" s="79"/>
      <c r="K56" s="90"/>
      <c r="L56" s="79">
        <v>51</v>
      </c>
      <c r="M56" s="130"/>
      <c r="N56" s="15" t="s">
        <v>65</v>
      </c>
      <c r="O56" s="79">
        <v>27</v>
      </c>
      <c r="P56" s="16">
        <v>7</v>
      </c>
      <c r="Q56" s="16" t="s">
        <v>83</v>
      </c>
      <c r="R56" s="16" t="s">
        <v>131</v>
      </c>
      <c r="S56" s="16">
        <v>2035</v>
      </c>
      <c r="T56" s="16">
        <v>66</v>
      </c>
      <c r="U56" s="79"/>
    </row>
    <row r="57" spans="1:21" ht="11.25" customHeight="1">
      <c r="A57" s="3">
        <v>5</v>
      </c>
      <c r="B57" s="133"/>
      <c r="C57" s="15" t="s">
        <v>74</v>
      </c>
      <c r="D57" s="79">
        <v>12</v>
      </c>
      <c r="E57" s="3">
        <v>8</v>
      </c>
      <c r="F57" s="3" t="s">
        <v>0</v>
      </c>
      <c r="G57" s="3" t="s">
        <v>10</v>
      </c>
      <c r="H57" s="3">
        <v>2021</v>
      </c>
      <c r="I57" s="3">
        <v>36</v>
      </c>
      <c r="J57" s="79"/>
      <c r="K57" s="90"/>
      <c r="L57" s="79">
        <v>52</v>
      </c>
      <c r="M57" s="130"/>
      <c r="N57" s="15" t="s">
        <v>66</v>
      </c>
      <c r="O57" s="79">
        <v>28</v>
      </c>
      <c r="P57" s="16">
        <v>7</v>
      </c>
      <c r="Q57" s="16" t="s">
        <v>0</v>
      </c>
      <c r="R57" s="16" t="s">
        <v>131</v>
      </c>
      <c r="S57" s="16">
        <v>2036</v>
      </c>
      <c r="T57" s="16">
        <v>36</v>
      </c>
      <c r="U57" s="79"/>
    </row>
    <row r="58" spans="1:21" ht="11.25" customHeight="1">
      <c r="A58" s="3">
        <v>6</v>
      </c>
      <c r="B58" s="133"/>
      <c r="C58" s="15" t="s">
        <v>14</v>
      </c>
      <c r="D58" s="79">
        <v>13</v>
      </c>
      <c r="E58" s="3">
        <v>9</v>
      </c>
      <c r="F58" s="3" t="s">
        <v>1</v>
      </c>
      <c r="G58" s="3" t="s">
        <v>10</v>
      </c>
      <c r="H58" s="3">
        <v>2022</v>
      </c>
      <c r="I58" s="3">
        <v>42</v>
      </c>
      <c r="J58" s="79"/>
      <c r="K58" s="90"/>
      <c r="L58" s="79">
        <v>53</v>
      </c>
      <c r="M58" s="130"/>
      <c r="N58" s="15" t="s">
        <v>67</v>
      </c>
      <c r="O58" s="79">
        <v>29</v>
      </c>
      <c r="P58" s="16">
        <v>8</v>
      </c>
      <c r="Q58" s="16" t="s">
        <v>3</v>
      </c>
      <c r="R58" s="16" t="s">
        <v>131</v>
      </c>
      <c r="S58" s="16">
        <v>2037</v>
      </c>
      <c r="T58" s="16">
        <v>16</v>
      </c>
      <c r="U58" s="79"/>
    </row>
    <row r="59" spans="1:21" ht="11.25" customHeight="1">
      <c r="A59" s="3">
        <v>7</v>
      </c>
      <c r="B59" s="133"/>
      <c r="C59" s="15" t="s">
        <v>13</v>
      </c>
      <c r="D59" s="79">
        <v>14</v>
      </c>
      <c r="E59" s="3">
        <v>8</v>
      </c>
      <c r="F59" s="3" t="s">
        <v>80</v>
      </c>
      <c r="G59" s="3" t="s">
        <v>10</v>
      </c>
      <c r="H59" s="3">
        <v>2023</v>
      </c>
      <c r="I59" s="3">
        <v>50</v>
      </c>
      <c r="J59" s="79"/>
      <c r="K59" s="90"/>
      <c r="L59" s="79">
        <v>54</v>
      </c>
      <c r="M59" s="130"/>
      <c r="N59" s="15" t="s">
        <v>68</v>
      </c>
      <c r="O59" s="79">
        <v>30</v>
      </c>
      <c r="P59" s="16">
        <v>7</v>
      </c>
      <c r="Q59" s="16" t="s">
        <v>79</v>
      </c>
      <c r="R59" s="16" t="s">
        <v>131</v>
      </c>
      <c r="S59" s="16">
        <v>2038</v>
      </c>
      <c r="T59" s="16">
        <v>12</v>
      </c>
      <c r="U59" s="79"/>
    </row>
    <row r="60" spans="1:21" ht="11.25" customHeight="1">
      <c r="A60" s="3">
        <v>8</v>
      </c>
      <c r="B60" s="133"/>
      <c r="C60" s="15" t="s">
        <v>16</v>
      </c>
      <c r="D60" s="79">
        <v>15</v>
      </c>
      <c r="E60" s="3">
        <v>8</v>
      </c>
      <c r="F60" s="3" t="s">
        <v>77</v>
      </c>
      <c r="G60" s="3" t="s">
        <v>10</v>
      </c>
      <c r="H60" s="3">
        <v>2024</v>
      </c>
      <c r="I60" s="3">
        <v>88</v>
      </c>
      <c r="J60" s="79"/>
      <c r="K60" s="90"/>
      <c r="L60" s="79">
        <v>55</v>
      </c>
      <c r="M60" s="130" t="s">
        <v>178</v>
      </c>
      <c r="N60" s="15" t="s">
        <v>87</v>
      </c>
      <c r="O60" s="79">
        <v>15</v>
      </c>
      <c r="P60" s="16">
        <v>9</v>
      </c>
      <c r="Q60" s="16" t="s">
        <v>77</v>
      </c>
      <c r="R60" s="16" t="s">
        <v>88</v>
      </c>
      <c r="S60" s="16">
        <v>2019</v>
      </c>
      <c r="T60" s="16">
        <v>96.80000000000001</v>
      </c>
      <c r="U60" s="79"/>
    </row>
    <row r="61" spans="1:21" ht="11.25" customHeight="1">
      <c r="A61" s="3">
        <v>9</v>
      </c>
      <c r="B61" s="133"/>
      <c r="C61" s="15" t="s">
        <v>19</v>
      </c>
      <c r="D61" s="79">
        <v>16</v>
      </c>
      <c r="E61" s="3">
        <v>8</v>
      </c>
      <c r="F61" s="3" t="s">
        <v>76</v>
      </c>
      <c r="G61" s="3" t="s">
        <v>10</v>
      </c>
      <c r="H61" s="3">
        <v>2025</v>
      </c>
      <c r="I61" s="3">
        <v>100</v>
      </c>
      <c r="J61" s="79"/>
      <c r="K61" s="90"/>
      <c r="L61" s="79">
        <v>56</v>
      </c>
      <c r="M61" s="130"/>
      <c r="N61" s="15" t="s">
        <v>89</v>
      </c>
      <c r="O61" s="79">
        <v>16</v>
      </c>
      <c r="P61" s="16">
        <v>9</v>
      </c>
      <c r="Q61" s="16" t="s">
        <v>0</v>
      </c>
      <c r="R61" s="16" t="s">
        <v>88</v>
      </c>
      <c r="S61" s="16">
        <v>2020</v>
      </c>
      <c r="T61" s="16">
        <v>39.6</v>
      </c>
      <c r="U61" s="79"/>
    </row>
    <row r="62" spans="1:21" ht="11.25" customHeight="1">
      <c r="A62" s="3">
        <v>10</v>
      </c>
      <c r="B62" s="133"/>
      <c r="C62" s="15" t="s">
        <v>20</v>
      </c>
      <c r="D62" s="79">
        <v>17</v>
      </c>
      <c r="E62" s="3">
        <v>9</v>
      </c>
      <c r="F62" s="3" t="s">
        <v>75</v>
      </c>
      <c r="G62" s="3" t="s">
        <v>10</v>
      </c>
      <c r="H62" s="3">
        <v>2026</v>
      </c>
      <c r="I62" s="3">
        <v>120</v>
      </c>
      <c r="J62" s="79"/>
      <c r="K62" s="90"/>
      <c r="L62" s="79">
        <v>57</v>
      </c>
      <c r="M62" s="130"/>
      <c r="N62" s="15" t="s">
        <v>125</v>
      </c>
      <c r="O62" s="79">
        <v>17</v>
      </c>
      <c r="P62" s="16">
        <v>12</v>
      </c>
      <c r="Q62" s="16" t="s">
        <v>80</v>
      </c>
      <c r="R62" s="16" t="s">
        <v>88</v>
      </c>
      <c r="S62" s="16">
        <v>2021</v>
      </c>
      <c r="T62" s="16">
        <v>55.00000000000001</v>
      </c>
      <c r="U62" s="79"/>
    </row>
    <row r="63" spans="1:21" ht="11.25" customHeight="1">
      <c r="A63" s="3">
        <v>11</v>
      </c>
      <c r="B63" s="133"/>
      <c r="C63" s="15" t="s">
        <v>21</v>
      </c>
      <c r="D63" s="79">
        <v>18</v>
      </c>
      <c r="E63" s="3">
        <v>8</v>
      </c>
      <c r="F63" s="3" t="s">
        <v>1</v>
      </c>
      <c r="G63" s="3" t="s">
        <v>10</v>
      </c>
      <c r="H63" s="3">
        <v>2027</v>
      </c>
      <c r="I63" s="3">
        <v>42</v>
      </c>
      <c r="J63" s="79"/>
      <c r="K63" s="90"/>
      <c r="L63" s="79">
        <v>58</v>
      </c>
      <c r="M63" s="130"/>
      <c r="N63" s="15" t="s">
        <v>124</v>
      </c>
      <c r="O63" s="79">
        <v>18</v>
      </c>
      <c r="P63" s="16">
        <v>12</v>
      </c>
      <c r="Q63" s="16" t="s">
        <v>77</v>
      </c>
      <c r="R63" s="16" t="s">
        <v>88</v>
      </c>
      <c r="S63" s="16">
        <v>2022</v>
      </c>
      <c r="T63" s="16">
        <v>96.80000000000001</v>
      </c>
      <c r="U63" s="79"/>
    </row>
    <row r="64" spans="1:21" ht="11.25" customHeight="1">
      <c r="A64" s="3">
        <v>12</v>
      </c>
      <c r="B64" s="133"/>
      <c r="C64" s="15" t="s">
        <v>22</v>
      </c>
      <c r="D64" s="79">
        <v>19</v>
      </c>
      <c r="E64" s="3">
        <v>7</v>
      </c>
      <c r="F64" s="3" t="s">
        <v>76</v>
      </c>
      <c r="G64" s="3" t="s">
        <v>10</v>
      </c>
      <c r="H64" s="3">
        <v>2028</v>
      </c>
      <c r="I64" s="3">
        <v>100</v>
      </c>
      <c r="J64" s="79"/>
      <c r="K64" s="90"/>
      <c r="L64" s="79">
        <v>59</v>
      </c>
      <c r="M64" s="130" t="s">
        <v>179</v>
      </c>
      <c r="N64" s="15" t="s">
        <v>172</v>
      </c>
      <c r="O64" s="79">
        <v>30</v>
      </c>
      <c r="P64" s="16">
        <v>14</v>
      </c>
      <c r="Q64" s="16" t="s">
        <v>80</v>
      </c>
      <c r="R64" s="16" t="s">
        <v>17</v>
      </c>
      <c r="S64" s="16">
        <v>2019</v>
      </c>
      <c r="T64" s="16">
        <v>55.00000000000001</v>
      </c>
      <c r="U64" s="79"/>
    </row>
    <row r="65" spans="1:21" ht="11.25" customHeight="1">
      <c r="A65" s="3">
        <v>13</v>
      </c>
      <c r="B65" s="133"/>
      <c r="C65" s="15" t="s">
        <v>23</v>
      </c>
      <c r="D65" s="79">
        <v>20</v>
      </c>
      <c r="E65" s="3">
        <v>8</v>
      </c>
      <c r="F65" s="3" t="s">
        <v>77</v>
      </c>
      <c r="G65" s="3" t="s">
        <v>10</v>
      </c>
      <c r="H65" s="3">
        <v>2029</v>
      </c>
      <c r="I65" s="3">
        <v>88</v>
      </c>
      <c r="J65" s="79"/>
      <c r="K65" s="90"/>
      <c r="L65" s="79">
        <v>60</v>
      </c>
      <c r="M65" s="130"/>
      <c r="N65" s="15" t="s">
        <v>92</v>
      </c>
      <c r="O65" s="79">
        <v>31</v>
      </c>
      <c r="P65" s="16">
        <v>13</v>
      </c>
      <c r="Q65" s="16" t="s">
        <v>166</v>
      </c>
      <c r="R65" s="16" t="s">
        <v>17</v>
      </c>
      <c r="S65" s="16">
        <v>2020</v>
      </c>
      <c r="T65" s="16">
        <v>198.00000000000003</v>
      </c>
      <c r="U65" s="79"/>
    </row>
    <row r="66" spans="1:21" ht="11.25" customHeight="1">
      <c r="A66" s="3">
        <v>14</v>
      </c>
      <c r="B66" s="133"/>
      <c r="C66" s="15" t="s">
        <v>24</v>
      </c>
      <c r="D66" s="79">
        <v>21</v>
      </c>
      <c r="E66" s="3">
        <v>8</v>
      </c>
      <c r="F66" s="3" t="s">
        <v>83</v>
      </c>
      <c r="G66" s="3" t="s">
        <v>10</v>
      </c>
      <c r="H66" s="3">
        <v>2030</v>
      </c>
      <c r="I66" s="3">
        <v>66</v>
      </c>
      <c r="J66" s="79"/>
      <c r="K66" s="90"/>
      <c r="L66" s="79">
        <v>61</v>
      </c>
      <c r="M66" s="130"/>
      <c r="N66" s="15" t="s">
        <v>93</v>
      </c>
      <c r="O66" s="79">
        <v>32</v>
      </c>
      <c r="P66" s="16">
        <v>10</v>
      </c>
      <c r="Q66" s="16" t="s">
        <v>79</v>
      </c>
      <c r="R66" s="16" t="s">
        <v>17</v>
      </c>
      <c r="S66" s="16">
        <v>2021</v>
      </c>
      <c r="T66" s="16">
        <v>13.200000000000001</v>
      </c>
      <c r="U66" s="79"/>
    </row>
    <row r="67" spans="1:21" ht="11.25" customHeight="1">
      <c r="A67" s="3">
        <v>15</v>
      </c>
      <c r="B67" s="134"/>
      <c r="C67" s="15" t="s">
        <v>25</v>
      </c>
      <c r="D67" s="79">
        <v>22</v>
      </c>
      <c r="E67" s="3">
        <v>7</v>
      </c>
      <c r="F67" s="3" t="s">
        <v>61</v>
      </c>
      <c r="G67" s="3" t="s">
        <v>10</v>
      </c>
      <c r="H67" s="3">
        <v>2031</v>
      </c>
      <c r="I67" s="3">
        <v>22</v>
      </c>
      <c r="J67" s="79"/>
      <c r="K67" s="90"/>
      <c r="L67" s="79">
        <v>62</v>
      </c>
      <c r="M67" s="130"/>
      <c r="N67" s="15" t="s">
        <v>95</v>
      </c>
      <c r="O67" s="79">
        <v>33</v>
      </c>
      <c r="P67" s="16">
        <v>7</v>
      </c>
      <c r="Q67" s="16" t="s">
        <v>0</v>
      </c>
      <c r="R67" s="16" t="s">
        <v>17</v>
      </c>
      <c r="S67" s="16">
        <v>2022</v>
      </c>
      <c r="T67" s="16">
        <v>39.6</v>
      </c>
      <c r="U67" s="79"/>
    </row>
    <row r="68" spans="1:21" ht="11.25" customHeight="1">
      <c r="A68" s="3">
        <v>16</v>
      </c>
      <c r="B68" s="132" t="s">
        <v>176</v>
      </c>
      <c r="C68" s="15" t="s">
        <v>27</v>
      </c>
      <c r="D68" s="79">
        <v>10</v>
      </c>
      <c r="E68" s="3">
        <v>6</v>
      </c>
      <c r="F68" s="3" t="s">
        <v>75</v>
      </c>
      <c r="G68" s="3" t="s">
        <v>38</v>
      </c>
      <c r="H68" s="3">
        <v>2017</v>
      </c>
      <c r="I68" s="3">
        <v>120</v>
      </c>
      <c r="J68" s="79"/>
      <c r="K68" s="90"/>
      <c r="L68" s="79">
        <v>63</v>
      </c>
      <c r="M68" s="130"/>
      <c r="N68" s="15" t="s">
        <v>96</v>
      </c>
      <c r="O68" s="79">
        <v>34</v>
      </c>
      <c r="P68" s="16">
        <v>7</v>
      </c>
      <c r="Q68" s="16" t="s">
        <v>61</v>
      </c>
      <c r="R68" s="16" t="s">
        <v>17</v>
      </c>
      <c r="S68" s="16">
        <v>2023</v>
      </c>
      <c r="T68" s="16">
        <v>24.200000000000003</v>
      </c>
      <c r="U68" s="79"/>
    </row>
    <row r="69" spans="1:21" ht="11.25" customHeight="1">
      <c r="A69" s="3">
        <v>17</v>
      </c>
      <c r="B69" s="133"/>
      <c r="C69" s="15" t="s">
        <v>28</v>
      </c>
      <c r="D69" s="79">
        <v>11</v>
      </c>
      <c r="E69" s="3">
        <v>9</v>
      </c>
      <c r="F69" s="3" t="s">
        <v>84</v>
      </c>
      <c r="G69" s="3" t="s">
        <v>38</v>
      </c>
      <c r="H69" s="3">
        <v>2018</v>
      </c>
      <c r="I69" s="3">
        <v>150</v>
      </c>
      <c r="J69" s="79"/>
      <c r="K69" s="90"/>
      <c r="L69" s="79">
        <v>64</v>
      </c>
      <c r="M69" s="130"/>
      <c r="N69" s="15" t="s">
        <v>97</v>
      </c>
      <c r="O69" s="79">
        <v>35</v>
      </c>
      <c r="P69" s="16">
        <v>14</v>
      </c>
      <c r="Q69" s="16" t="s">
        <v>0</v>
      </c>
      <c r="R69" s="16" t="s">
        <v>17</v>
      </c>
      <c r="S69" s="16">
        <v>2024</v>
      </c>
      <c r="T69" s="16">
        <v>39.6</v>
      </c>
      <c r="U69" s="79"/>
    </row>
    <row r="70" spans="1:21" ht="11.25" customHeight="1">
      <c r="A70" s="3">
        <v>18</v>
      </c>
      <c r="B70" s="133"/>
      <c r="C70" s="15" t="s">
        <v>153</v>
      </c>
      <c r="D70" s="79">
        <v>12</v>
      </c>
      <c r="E70" s="3">
        <v>7</v>
      </c>
      <c r="F70" s="3" t="s">
        <v>80</v>
      </c>
      <c r="G70" s="3" t="s">
        <v>38</v>
      </c>
      <c r="H70" s="3">
        <v>2019</v>
      </c>
      <c r="I70" s="3">
        <v>50</v>
      </c>
      <c r="J70" s="79"/>
      <c r="K70" s="90"/>
      <c r="L70" s="79">
        <v>65</v>
      </c>
      <c r="M70" s="130"/>
      <c r="N70" s="15" t="s">
        <v>98</v>
      </c>
      <c r="O70" s="79">
        <v>36</v>
      </c>
      <c r="P70" s="16">
        <v>15</v>
      </c>
      <c r="Q70" s="16" t="s">
        <v>76</v>
      </c>
      <c r="R70" s="16" t="s">
        <v>17</v>
      </c>
      <c r="S70" s="16">
        <v>2025</v>
      </c>
      <c r="T70" s="16">
        <v>110.00000000000001</v>
      </c>
      <c r="U70" s="79"/>
    </row>
    <row r="71" spans="1:21" ht="11.25" customHeight="1">
      <c r="A71" s="3">
        <v>19</v>
      </c>
      <c r="B71" s="133"/>
      <c r="C71" s="15" t="s">
        <v>29</v>
      </c>
      <c r="D71" s="79">
        <v>13</v>
      </c>
      <c r="E71" s="3">
        <v>7</v>
      </c>
      <c r="F71" s="3" t="s">
        <v>80</v>
      </c>
      <c r="G71" s="3" t="s">
        <v>38</v>
      </c>
      <c r="H71" s="3">
        <v>2020</v>
      </c>
      <c r="I71" s="3">
        <v>50</v>
      </c>
      <c r="J71" s="79"/>
      <c r="K71" s="90"/>
      <c r="L71" s="79">
        <v>66</v>
      </c>
      <c r="M71" s="130"/>
      <c r="N71" s="15" t="s">
        <v>99</v>
      </c>
      <c r="O71" s="79">
        <v>37</v>
      </c>
      <c r="P71" s="16">
        <v>15</v>
      </c>
      <c r="Q71" s="16" t="s">
        <v>84</v>
      </c>
      <c r="R71" s="16" t="s">
        <v>17</v>
      </c>
      <c r="S71" s="16">
        <v>2026</v>
      </c>
      <c r="T71" s="16">
        <v>165</v>
      </c>
      <c r="U71" s="79"/>
    </row>
    <row r="72" spans="1:21" ht="11.25" customHeight="1">
      <c r="A72" s="3">
        <v>20</v>
      </c>
      <c r="B72" s="133"/>
      <c r="C72" s="15" t="s">
        <v>30</v>
      </c>
      <c r="D72" s="79">
        <v>14</v>
      </c>
      <c r="E72" s="3">
        <v>8</v>
      </c>
      <c r="F72" s="3" t="s">
        <v>61</v>
      </c>
      <c r="G72" s="3" t="s">
        <v>38</v>
      </c>
      <c r="H72" s="3">
        <v>2021</v>
      </c>
      <c r="I72" s="3">
        <v>22</v>
      </c>
      <c r="J72" s="79"/>
      <c r="K72" s="90"/>
      <c r="L72" s="79">
        <v>67</v>
      </c>
      <c r="M72" s="130"/>
      <c r="N72" s="15" t="s">
        <v>100</v>
      </c>
      <c r="O72" s="79">
        <v>38</v>
      </c>
      <c r="P72" s="16">
        <v>18</v>
      </c>
      <c r="Q72" s="16" t="s">
        <v>75</v>
      </c>
      <c r="R72" s="16" t="s">
        <v>17</v>
      </c>
      <c r="S72" s="16">
        <v>2027</v>
      </c>
      <c r="T72" s="16">
        <v>132</v>
      </c>
      <c r="U72" s="79"/>
    </row>
    <row r="73" spans="1:21" ht="11.25" customHeight="1">
      <c r="A73" s="3">
        <v>21</v>
      </c>
      <c r="B73" s="134"/>
      <c r="C73" s="15" t="s">
        <v>31</v>
      </c>
      <c r="D73" s="79">
        <v>15</v>
      </c>
      <c r="E73" s="3">
        <v>9</v>
      </c>
      <c r="F73" s="3" t="s">
        <v>61</v>
      </c>
      <c r="G73" s="3" t="s">
        <v>38</v>
      </c>
      <c r="H73" s="3">
        <v>2022</v>
      </c>
      <c r="I73" s="3">
        <v>22</v>
      </c>
      <c r="J73" s="79"/>
      <c r="K73" s="90"/>
      <c r="L73" s="79">
        <v>68</v>
      </c>
      <c r="M73" s="130"/>
      <c r="N73" s="15" t="s">
        <v>101</v>
      </c>
      <c r="O73" s="79">
        <v>39</v>
      </c>
      <c r="P73" s="16">
        <v>11</v>
      </c>
      <c r="Q73" s="16" t="s">
        <v>120</v>
      </c>
      <c r="R73" s="16" t="s">
        <v>17</v>
      </c>
      <c r="S73" s="16">
        <v>2028</v>
      </c>
      <c r="T73" s="16">
        <v>286</v>
      </c>
      <c r="U73" s="79"/>
    </row>
    <row r="74" spans="1:21" ht="11.25" customHeight="1">
      <c r="A74" s="3">
        <v>22</v>
      </c>
      <c r="B74" s="132" t="s">
        <v>177</v>
      </c>
      <c r="C74" s="15" t="s">
        <v>45</v>
      </c>
      <c r="D74" s="79">
        <v>8</v>
      </c>
      <c r="E74" s="3">
        <v>4</v>
      </c>
      <c r="F74" s="3" t="s">
        <v>79</v>
      </c>
      <c r="G74" s="3" t="s">
        <v>55</v>
      </c>
      <c r="H74" s="3">
        <v>2017</v>
      </c>
      <c r="I74" s="3">
        <v>12</v>
      </c>
      <c r="J74" s="79"/>
      <c r="K74" s="90"/>
      <c r="L74" s="79">
        <v>69</v>
      </c>
      <c r="M74" s="130"/>
      <c r="N74" s="15" t="s">
        <v>141</v>
      </c>
      <c r="O74" s="79">
        <v>40</v>
      </c>
      <c r="P74" s="16">
        <v>9</v>
      </c>
      <c r="Q74" s="16" t="s">
        <v>76</v>
      </c>
      <c r="R74" s="16" t="s">
        <v>17</v>
      </c>
      <c r="S74" s="16">
        <v>2029</v>
      </c>
      <c r="T74" s="16">
        <v>110.00000000000001</v>
      </c>
      <c r="U74" s="79"/>
    </row>
    <row r="75" spans="1:21" ht="11.25" customHeight="1">
      <c r="A75" s="3">
        <v>23</v>
      </c>
      <c r="B75" s="133"/>
      <c r="C75" s="15" t="s">
        <v>46</v>
      </c>
      <c r="D75" s="79">
        <v>9</v>
      </c>
      <c r="E75" s="3">
        <v>4</v>
      </c>
      <c r="F75" s="3" t="s">
        <v>1</v>
      </c>
      <c r="G75" s="3" t="s">
        <v>55</v>
      </c>
      <c r="H75" s="3">
        <v>2018</v>
      </c>
      <c r="I75" s="3">
        <v>42</v>
      </c>
      <c r="J75" s="79"/>
      <c r="K75" s="90"/>
      <c r="L75" s="79">
        <v>70</v>
      </c>
      <c r="M75" s="130"/>
      <c r="N75" s="15" t="s">
        <v>102</v>
      </c>
      <c r="O75" s="79">
        <v>41</v>
      </c>
      <c r="P75" s="16">
        <v>7</v>
      </c>
      <c r="Q75" s="16" t="s">
        <v>80</v>
      </c>
      <c r="R75" s="16" t="s">
        <v>17</v>
      </c>
      <c r="S75" s="16">
        <v>2030</v>
      </c>
      <c r="T75" s="16">
        <v>55.00000000000001</v>
      </c>
      <c r="U75" s="79"/>
    </row>
    <row r="76" spans="1:21" ht="11.25" customHeight="1">
      <c r="A76" s="3">
        <v>24</v>
      </c>
      <c r="B76" s="133"/>
      <c r="C76" s="15" t="s">
        <v>47</v>
      </c>
      <c r="D76" s="79">
        <v>10</v>
      </c>
      <c r="E76" s="3">
        <v>5</v>
      </c>
      <c r="F76" s="3" t="s">
        <v>76</v>
      </c>
      <c r="G76" s="3" t="s">
        <v>55</v>
      </c>
      <c r="H76" s="3">
        <v>2019</v>
      </c>
      <c r="I76" s="3">
        <v>100</v>
      </c>
      <c r="J76" s="79"/>
      <c r="K76" s="90"/>
      <c r="L76" s="79">
        <v>71</v>
      </c>
      <c r="M76" s="130"/>
      <c r="N76" s="15" t="s">
        <v>103</v>
      </c>
      <c r="O76" s="79">
        <v>42</v>
      </c>
      <c r="P76" s="16">
        <v>8</v>
      </c>
      <c r="Q76" s="16" t="s">
        <v>83</v>
      </c>
      <c r="R76" s="16" t="s">
        <v>17</v>
      </c>
      <c r="S76" s="16">
        <v>2031</v>
      </c>
      <c r="T76" s="16">
        <v>72.60000000000001</v>
      </c>
      <c r="U76" s="79"/>
    </row>
    <row r="77" spans="1:21" ht="11.25" customHeight="1">
      <c r="A77" s="3">
        <v>25</v>
      </c>
      <c r="B77" s="133"/>
      <c r="C77" s="15" t="s">
        <v>48</v>
      </c>
      <c r="D77" s="79">
        <v>11</v>
      </c>
      <c r="E77" s="3">
        <v>5</v>
      </c>
      <c r="F77" s="3" t="s">
        <v>80</v>
      </c>
      <c r="G77" s="3" t="s">
        <v>55</v>
      </c>
      <c r="H77" s="3">
        <v>2020</v>
      </c>
      <c r="I77" s="3">
        <v>50</v>
      </c>
      <c r="J77" s="79"/>
      <c r="K77" s="90"/>
      <c r="L77" s="79">
        <v>72</v>
      </c>
      <c r="M77" s="130"/>
      <c r="N77" s="15" t="s">
        <v>117</v>
      </c>
      <c r="O77" s="79">
        <v>43</v>
      </c>
      <c r="P77" s="16">
        <v>9</v>
      </c>
      <c r="Q77" s="16" t="s">
        <v>80</v>
      </c>
      <c r="R77" s="16" t="s">
        <v>17</v>
      </c>
      <c r="S77" s="16">
        <v>2032</v>
      </c>
      <c r="T77" s="16">
        <v>55.00000000000001</v>
      </c>
      <c r="U77" s="79"/>
    </row>
    <row r="78" spans="1:21" ht="11.25" customHeight="1">
      <c r="A78" s="3">
        <v>26</v>
      </c>
      <c r="B78" s="133"/>
      <c r="C78" s="15" t="s">
        <v>49</v>
      </c>
      <c r="D78" s="79">
        <v>12</v>
      </c>
      <c r="E78" s="3">
        <v>5</v>
      </c>
      <c r="F78" s="3" t="s">
        <v>79</v>
      </c>
      <c r="G78" s="3" t="s">
        <v>55</v>
      </c>
      <c r="H78" s="3">
        <v>2021</v>
      </c>
      <c r="I78" s="3">
        <v>12</v>
      </c>
      <c r="J78" s="79"/>
      <c r="K78" s="90"/>
      <c r="L78" s="79">
        <v>73</v>
      </c>
      <c r="M78" s="130"/>
      <c r="N78" s="15" t="s">
        <v>104</v>
      </c>
      <c r="O78" s="79">
        <v>44</v>
      </c>
      <c r="P78" s="16">
        <v>7</v>
      </c>
      <c r="Q78" s="16" t="s">
        <v>80</v>
      </c>
      <c r="R78" s="16" t="s">
        <v>17</v>
      </c>
      <c r="S78" s="16">
        <v>2033</v>
      </c>
      <c r="T78" s="16">
        <v>55.00000000000001</v>
      </c>
      <c r="U78" s="79"/>
    </row>
    <row r="79" spans="1:21" ht="11.25" customHeight="1">
      <c r="A79" s="3">
        <v>27</v>
      </c>
      <c r="B79" s="133"/>
      <c r="C79" s="15" t="s">
        <v>50</v>
      </c>
      <c r="D79" s="79">
        <v>13</v>
      </c>
      <c r="E79" s="3">
        <v>5</v>
      </c>
      <c r="F79" s="3" t="s">
        <v>3</v>
      </c>
      <c r="G79" s="3" t="s">
        <v>55</v>
      </c>
      <c r="H79" s="3">
        <v>2022</v>
      </c>
      <c r="I79" s="3">
        <v>16</v>
      </c>
      <c r="J79" s="79"/>
      <c r="K79" s="90"/>
      <c r="L79" s="79">
        <v>74</v>
      </c>
      <c r="M79" s="130"/>
      <c r="N79" s="15" t="s">
        <v>105</v>
      </c>
      <c r="O79" s="79">
        <v>45</v>
      </c>
      <c r="P79" s="16">
        <v>9</v>
      </c>
      <c r="Q79" s="16" t="s">
        <v>83</v>
      </c>
      <c r="R79" s="16" t="s">
        <v>17</v>
      </c>
      <c r="S79" s="16">
        <v>2034</v>
      </c>
      <c r="T79" s="16">
        <v>72.60000000000001</v>
      </c>
      <c r="U79" s="79"/>
    </row>
    <row r="80" spans="1:21" ht="11.25" customHeight="1">
      <c r="A80" s="3">
        <v>28</v>
      </c>
      <c r="B80" s="133"/>
      <c r="C80" s="15" t="s">
        <v>51</v>
      </c>
      <c r="D80" s="79">
        <v>14</v>
      </c>
      <c r="E80" s="3">
        <v>5</v>
      </c>
      <c r="F80" s="3" t="s">
        <v>79</v>
      </c>
      <c r="G80" s="3" t="s">
        <v>55</v>
      </c>
      <c r="H80" s="3">
        <v>2023</v>
      </c>
      <c r="I80" s="3">
        <v>12</v>
      </c>
      <c r="J80" s="79"/>
      <c r="K80" s="90"/>
      <c r="L80" s="79">
        <v>75</v>
      </c>
      <c r="M80" s="130" t="s">
        <v>182</v>
      </c>
      <c r="N80" s="15" t="s">
        <v>148</v>
      </c>
      <c r="O80" s="79">
        <v>12</v>
      </c>
      <c r="P80" s="16">
        <v>7</v>
      </c>
      <c r="Q80" s="16" t="s">
        <v>61</v>
      </c>
      <c r="R80" s="16" t="s">
        <v>149</v>
      </c>
      <c r="S80" s="16">
        <v>2019</v>
      </c>
      <c r="T80" s="16">
        <v>24.200000000000003</v>
      </c>
      <c r="U80" s="79"/>
    </row>
    <row r="81" spans="1:21" ht="11.25" customHeight="1">
      <c r="A81" s="3">
        <v>29</v>
      </c>
      <c r="B81" s="133"/>
      <c r="C81" s="15" t="s">
        <v>81</v>
      </c>
      <c r="D81" s="79">
        <v>15</v>
      </c>
      <c r="E81" s="3">
        <v>7</v>
      </c>
      <c r="F81" s="3" t="s">
        <v>3</v>
      </c>
      <c r="G81" s="3" t="s">
        <v>55</v>
      </c>
      <c r="H81" s="3">
        <v>2024</v>
      </c>
      <c r="I81" s="3">
        <v>16</v>
      </c>
      <c r="J81" s="79"/>
      <c r="K81" s="90"/>
      <c r="L81" s="79">
        <v>76</v>
      </c>
      <c r="M81" s="130"/>
      <c r="N81" s="15" t="s">
        <v>107</v>
      </c>
      <c r="O81" s="79">
        <v>13</v>
      </c>
      <c r="P81" s="16">
        <v>7</v>
      </c>
      <c r="Q81" s="16" t="s">
        <v>80</v>
      </c>
      <c r="R81" s="16" t="s">
        <v>149</v>
      </c>
      <c r="S81" s="16">
        <v>2020</v>
      </c>
      <c r="T81" s="16">
        <v>55.00000000000001</v>
      </c>
      <c r="U81" s="79"/>
    </row>
    <row r="82" spans="1:21" ht="11.25" customHeight="1">
      <c r="A82" s="3">
        <v>30</v>
      </c>
      <c r="B82" s="133"/>
      <c r="C82" s="15" t="s">
        <v>32</v>
      </c>
      <c r="D82" s="79">
        <v>16</v>
      </c>
      <c r="E82" s="3">
        <v>6</v>
      </c>
      <c r="F82" s="3" t="s">
        <v>3</v>
      </c>
      <c r="G82" s="3" t="s">
        <v>55</v>
      </c>
      <c r="H82" s="3">
        <v>2025</v>
      </c>
      <c r="I82" s="3">
        <v>16</v>
      </c>
      <c r="J82" s="79"/>
      <c r="K82" s="90"/>
      <c r="L82" s="79">
        <v>77</v>
      </c>
      <c r="M82" s="130"/>
      <c r="N82" s="15" t="s">
        <v>108</v>
      </c>
      <c r="O82" s="79">
        <v>14</v>
      </c>
      <c r="P82" s="16">
        <v>7</v>
      </c>
      <c r="Q82" s="16" t="s">
        <v>1</v>
      </c>
      <c r="R82" s="16" t="s">
        <v>149</v>
      </c>
      <c r="S82" s="16">
        <v>2021</v>
      </c>
      <c r="T82" s="16">
        <v>46.2</v>
      </c>
      <c r="U82" s="79"/>
    </row>
    <row r="83" spans="1:21" ht="11.25" customHeight="1">
      <c r="A83" s="3">
        <v>31</v>
      </c>
      <c r="B83" s="133"/>
      <c r="C83" s="15" t="s">
        <v>52</v>
      </c>
      <c r="D83" s="79">
        <v>17</v>
      </c>
      <c r="E83" s="3">
        <v>8</v>
      </c>
      <c r="F83" s="3" t="s">
        <v>61</v>
      </c>
      <c r="G83" s="3" t="s">
        <v>55</v>
      </c>
      <c r="H83" s="3">
        <v>2026</v>
      </c>
      <c r="I83" s="3">
        <v>22</v>
      </c>
      <c r="J83" s="79"/>
      <c r="K83" s="90"/>
      <c r="L83" s="79">
        <v>78</v>
      </c>
      <c r="M83" s="131" t="s">
        <v>183</v>
      </c>
      <c r="N83" s="15" t="s">
        <v>129</v>
      </c>
      <c r="O83" s="79">
        <v>25</v>
      </c>
      <c r="P83" s="16">
        <v>11</v>
      </c>
      <c r="Q83" s="16" t="s">
        <v>77</v>
      </c>
      <c r="R83" s="16" t="s">
        <v>90</v>
      </c>
      <c r="S83" s="16">
        <v>2020</v>
      </c>
      <c r="T83" s="16">
        <v>96.80000000000001</v>
      </c>
      <c r="U83" s="79"/>
    </row>
    <row r="84" spans="1:21" ht="11.25" customHeight="1">
      <c r="A84" s="3">
        <v>32</v>
      </c>
      <c r="B84" s="133"/>
      <c r="C84" s="15" t="s">
        <v>34</v>
      </c>
      <c r="D84" s="79">
        <v>18</v>
      </c>
      <c r="E84" s="3">
        <v>7</v>
      </c>
      <c r="F84" s="3" t="s">
        <v>0</v>
      </c>
      <c r="G84" s="3" t="s">
        <v>55</v>
      </c>
      <c r="H84" s="3">
        <v>2027</v>
      </c>
      <c r="I84" s="3">
        <v>36</v>
      </c>
      <c r="J84" s="79"/>
      <c r="K84" s="90"/>
      <c r="L84" s="79">
        <v>79</v>
      </c>
      <c r="M84" s="131"/>
      <c r="N84" s="15" t="s">
        <v>128</v>
      </c>
      <c r="O84" s="79">
        <v>26</v>
      </c>
      <c r="P84" s="16">
        <v>12</v>
      </c>
      <c r="Q84" s="16" t="s">
        <v>84</v>
      </c>
      <c r="R84" s="16" t="s">
        <v>90</v>
      </c>
      <c r="S84" s="16">
        <v>2021</v>
      </c>
      <c r="T84" s="16">
        <v>165</v>
      </c>
      <c r="U84" s="79"/>
    </row>
    <row r="85" spans="1:21" ht="11.25" customHeight="1">
      <c r="A85" s="3">
        <v>33</v>
      </c>
      <c r="B85" s="133"/>
      <c r="C85" s="15" t="s">
        <v>35</v>
      </c>
      <c r="D85" s="79">
        <v>19</v>
      </c>
      <c r="E85" s="3">
        <v>7</v>
      </c>
      <c r="F85" s="3" t="s">
        <v>80</v>
      </c>
      <c r="G85" s="3" t="s">
        <v>55</v>
      </c>
      <c r="H85" s="3">
        <v>2028</v>
      </c>
      <c r="I85" s="3">
        <v>50</v>
      </c>
      <c r="J85" s="79"/>
      <c r="K85" s="90"/>
      <c r="L85" s="79">
        <v>80</v>
      </c>
      <c r="M85" s="131"/>
      <c r="N85" s="15" t="s">
        <v>135</v>
      </c>
      <c r="O85" s="79">
        <v>27</v>
      </c>
      <c r="P85" s="16">
        <v>12</v>
      </c>
      <c r="Q85" s="16" t="s">
        <v>166</v>
      </c>
      <c r="R85" s="16" t="s">
        <v>90</v>
      </c>
      <c r="S85" s="16">
        <v>2022</v>
      </c>
      <c r="T85" s="16">
        <v>198.00000000000003</v>
      </c>
      <c r="U85" s="79"/>
    </row>
    <row r="86" spans="1:21" ht="11.25" customHeight="1">
      <c r="A86" s="3">
        <v>34</v>
      </c>
      <c r="B86" s="133"/>
      <c r="C86" s="15" t="s">
        <v>53</v>
      </c>
      <c r="D86" s="79">
        <v>20</v>
      </c>
      <c r="E86" s="3">
        <v>8</v>
      </c>
      <c r="F86" s="3" t="s">
        <v>1</v>
      </c>
      <c r="G86" s="3" t="s">
        <v>55</v>
      </c>
      <c r="H86" s="3">
        <v>2029</v>
      </c>
      <c r="I86" s="3">
        <v>42</v>
      </c>
      <c r="J86" s="79"/>
      <c r="K86" s="90"/>
      <c r="L86" s="79">
        <v>81</v>
      </c>
      <c r="M86" s="131"/>
      <c r="N86" s="15" t="s">
        <v>145</v>
      </c>
      <c r="O86" s="79">
        <v>28</v>
      </c>
      <c r="P86" s="16">
        <v>9</v>
      </c>
      <c r="Q86" s="16" t="s">
        <v>76</v>
      </c>
      <c r="R86" s="16" t="s">
        <v>90</v>
      </c>
      <c r="S86" s="16">
        <v>2023</v>
      </c>
      <c r="T86" s="16">
        <v>110.00000000000001</v>
      </c>
      <c r="U86" s="79"/>
    </row>
    <row r="87" spans="1:21" ht="11.25" customHeight="1">
      <c r="A87" s="3">
        <v>35</v>
      </c>
      <c r="B87" s="134"/>
      <c r="C87" s="15" t="s">
        <v>54</v>
      </c>
      <c r="D87" s="79">
        <v>21</v>
      </c>
      <c r="E87" s="3">
        <v>9</v>
      </c>
      <c r="F87" s="3" t="s">
        <v>80</v>
      </c>
      <c r="G87" s="3" t="s">
        <v>55</v>
      </c>
      <c r="H87" s="3">
        <v>2030</v>
      </c>
      <c r="I87" s="3">
        <v>50</v>
      </c>
      <c r="J87" s="79"/>
      <c r="K87" s="90"/>
      <c r="L87" s="79">
        <v>82</v>
      </c>
      <c r="M87" s="130" t="s">
        <v>184</v>
      </c>
      <c r="N87" s="15" t="s">
        <v>110</v>
      </c>
      <c r="O87" s="79">
        <v>25</v>
      </c>
      <c r="P87" s="16">
        <v>11</v>
      </c>
      <c r="Q87" s="16" t="s">
        <v>76</v>
      </c>
      <c r="R87" s="16" t="s">
        <v>111</v>
      </c>
      <c r="S87" s="16">
        <v>2019</v>
      </c>
      <c r="T87" s="16">
        <v>110.00000000000001</v>
      </c>
      <c r="U87" s="79"/>
    </row>
    <row r="88" spans="1:21" ht="11.25" customHeight="1">
      <c r="A88" s="3">
        <v>36</v>
      </c>
      <c r="B88" s="132" t="s">
        <v>46</v>
      </c>
      <c r="C88" s="15" t="s">
        <v>130</v>
      </c>
      <c r="D88" s="79">
        <v>12</v>
      </c>
      <c r="E88" s="3" t="s">
        <v>142</v>
      </c>
      <c r="F88" s="3" t="s">
        <v>61</v>
      </c>
      <c r="G88" s="3" t="s">
        <v>131</v>
      </c>
      <c r="H88" s="3">
        <v>2020</v>
      </c>
      <c r="I88" s="3">
        <v>22</v>
      </c>
      <c r="J88" s="79"/>
      <c r="K88" s="90"/>
      <c r="L88" s="79">
        <v>83</v>
      </c>
      <c r="M88" s="130"/>
      <c r="N88" s="15" t="s">
        <v>118</v>
      </c>
      <c r="O88" s="79">
        <v>26</v>
      </c>
      <c r="P88" s="16">
        <v>11</v>
      </c>
      <c r="Q88" s="16" t="s">
        <v>168</v>
      </c>
      <c r="R88" s="16" t="s">
        <v>111</v>
      </c>
      <c r="S88" s="16">
        <v>2020</v>
      </c>
      <c r="T88" s="16">
        <v>330</v>
      </c>
      <c r="U88" s="79"/>
    </row>
    <row r="89" spans="1:21" ht="11.25" customHeight="1">
      <c r="A89" s="3">
        <v>37</v>
      </c>
      <c r="B89" s="133"/>
      <c r="C89" s="15" t="s">
        <v>36</v>
      </c>
      <c r="D89" s="79">
        <v>13</v>
      </c>
      <c r="E89" s="3">
        <v>6</v>
      </c>
      <c r="F89" s="3" t="s">
        <v>61</v>
      </c>
      <c r="G89" s="3" t="s">
        <v>131</v>
      </c>
      <c r="H89" s="3">
        <v>2021</v>
      </c>
      <c r="I89" s="3">
        <v>22</v>
      </c>
      <c r="J89" s="79"/>
      <c r="K89" s="90"/>
      <c r="L89" s="79">
        <v>84</v>
      </c>
      <c r="M89" s="130"/>
      <c r="N89" s="15" t="s">
        <v>139</v>
      </c>
      <c r="O89" s="79">
        <v>27</v>
      </c>
      <c r="P89" s="16">
        <v>13</v>
      </c>
      <c r="Q89" s="16" t="s">
        <v>75</v>
      </c>
      <c r="R89" s="16" t="s">
        <v>111</v>
      </c>
      <c r="S89" s="16">
        <v>2021</v>
      </c>
      <c r="T89" s="16">
        <v>132</v>
      </c>
      <c r="U89" s="79"/>
    </row>
    <row r="90" spans="1:21" ht="11.25" customHeight="1">
      <c r="A90" s="3">
        <v>38</v>
      </c>
      <c r="B90" s="133"/>
      <c r="C90" s="15" t="s">
        <v>37</v>
      </c>
      <c r="D90" s="79">
        <v>14</v>
      </c>
      <c r="E90" s="3">
        <v>6</v>
      </c>
      <c r="F90" s="3" t="s">
        <v>1</v>
      </c>
      <c r="G90" s="3" t="s">
        <v>131</v>
      </c>
      <c r="H90" s="3">
        <v>2022</v>
      </c>
      <c r="I90" s="3">
        <v>42</v>
      </c>
      <c r="J90" s="79"/>
      <c r="K90" s="90"/>
      <c r="L90" s="79">
        <v>85</v>
      </c>
      <c r="M90" s="130"/>
      <c r="N90" s="15" t="s">
        <v>152</v>
      </c>
      <c r="O90" s="79">
        <v>28</v>
      </c>
      <c r="P90" s="16">
        <v>9</v>
      </c>
      <c r="Q90" s="16" t="s">
        <v>166</v>
      </c>
      <c r="R90" s="16" t="s">
        <v>111</v>
      </c>
      <c r="S90" s="16">
        <v>2022</v>
      </c>
      <c r="T90" s="16">
        <v>198.00000000000003</v>
      </c>
      <c r="U90" s="79"/>
    </row>
    <row r="91" spans="1:21" ht="11.25" customHeight="1">
      <c r="A91" s="3">
        <v>39</v>
      </c>
      <c r="B91" s="133"/>
      <c r="C91" s="15" t="s">
        <v>132</v>
      </c>
      <c r="D91" s="79">
        <v>15</v>
      </c>
      <c r="E91" s="3">
        <v>7</v>
      </c>
      <c r="F91" s="3" t="s">
        <v>133</v>
      </c>
      <c r="G91" s="3" t="s">
        <v>131</v>
      </c>
      <c r="H91" s="3">
        <v>2023</v>
      </c>
      <c r="I91" s="3">
        <v>6</v>
      </c>
      <c r="J91" s="79"/>
      <c r="K91" s="90"/>
      <c r="L91" s="79">
        <v>86</v>
      </c>
      <c r="M91" s="130"/>
      <c r="N91" s="15" t="s">
        <v>112</v>
      </c>
      <c r="O91" s="79">
        <v>29</v>
      </c>
      <c r="P91" s="16">
        <v>9</v>
      </c>
      <c r="Q91" s="16" t="s">
        <v>75</v>
      </c>
      <c r="R91" s="16" t="s">
        <v>111</v>
      </c>
      <c r="S91" s="16">
        <v>2023</v>
      </c>
      <c r="T91" s="16">
        <v>132</v>
      </c>
      <c r="U91" s="79"/>
    </row>
    <row r="92" spans="1:21" ht="11.25" customHeight="1">
      <c r="A92" s="3">
        <v>40</v>
      </c>
      <c r="B92" s="133"/>
      <c r="C92" s="15" t="s">
        <v>119</v>
      </c>
      <c r="D92" s="79">
        <v>16</v>
      </c>
      <c r="E92" s="3">
        <v>7</v>
      </c>
      <c r="F92" s="3" t="s">
        <v>3</v>
      </c>
      <c r="G92" s="3" t="s">
        <v>131</v>
      </c>
      <c r="H92" s="3">
        <v>2024</v>
      </c>
      <c r="I92" s="3">
        <v>16</v>
      </c>
      <c r="J92" s="79"/>
      <c r="K92" s="90"/>
      <c r="L92" s="79">
        <v>87</v>
      </c>
      <c r="M92" s="130"/>
      <c r="N92" s="15" t="s">
        <v>114</v>
      </c>
      <c r="O92" s="79">
        <v>30</v>
      </c>
      <c r="P92" s="16">
        <v>7</v>
      </c>
      <c r="Q92" s="16" t="s">
        <v>80</v>
      </c>
      <c r="R92" s="16" t="s">
        <v>111</v>
      </c>
      <c r="S92" s="16">
        <v>2024</v>
      </c>
      <c r="T92" s="16">
        <v>55.00000000000001</v>
      </c>
      <c r="U92" s="79"/>
    </row>
    <row r="93" spans="1:21" ht="11.25" customHeight="1">
      <c r="A93" s="3">
        <v>41</v>
      </c>
      <c r="B93" s="133"/>
      <c r="C93" s="15" t="s">
        <v>185</v>
      </c>
      <c r="D93" s="79">
        <v>17</v>
      </c>
      <c r="E93" s="3">
        <v>11</v>
      </c>
      <c r="F93" s="3" t="s">
        <v>80</v>
      </c>
      <c r="G93" s="3" t="s">
        <v>131</v>
      </c>
      <c r="H93" s="3">
        <v>2025</v>
      </c>
      <c r="I93" s="3">
        <v>50</v>
      </c>
      <c r="J93" s="79"/>
      <c r="K93" s="90"/>
      <c r="L93" s="79">
        <v>88</v>
      </c>
      <c r="M93" s="130"/>
      <c r="N93" s="15" t="s">
        <v>113</v>
      </c>
      <c r="O93" s="79">
        <v>31</v>
      </c>
      <c r="P93" s="16">
        <v>7</v>
      </c>
      <c r="Q93" s="16" t="s">
        <v>61</v>
      </c>
      <c r="R93" s="16" t="s">
        <v>111</v>
      </c>
      <c r="S93" s="16">
        <v>2025</v>
      </c>
      <c r="T93" s="16">
        <v>24.200000000000003</v>
      </c>
      <c r="U93" s="79"/>
    </row>
    <row r="94" spans="1:21" ht="11.25" customHeight="1">
      <c r="A94" s="3">
        <v>42</v>
      </c>
      <c r="B94" s="133"/>
      <c r="C94" s="15" t="s">
        <v>140</v>
      </c>
      <c r="D94" s="79">
        <v>18</v>
      </c>
      <c r="E94" s="3">
        <v>7</v>
      </c>
      <c r="F94" s="3" t="s">
        <v>61</v>
      </c>
      <c r="G94" s="3" t="s">
        <v>131</v>
      </c>
      <c r="H94" s="3">
        <v>2026</v>
      </c>
      <c r="I94" s="3">
        <v>22</v>
      </c>
      <c r="J94" s="79"/>
      <c r="K94" s="90"/>
      <c r="L94" s="79">
        <v>89</v>
      </c>
      <c r="M94" s="130"/>
      <c r="N94" s="15" t="s">
        <v>121</v>
      </c>
      <c r="O94" s="79">
        <v>32</v>
      </c>
      <c r="P94" s="16">
        <v>10</v>
      </c>
      <c r="Q94" s="16" t="s">
        <v>1</v>
      </c>
      <c r="R94" s="16" t="s">
        <v>111</v>
      </c>
      <c r="S94" s="16">
        <v>2026</v>
      </c>
      <c r="T94" s="16">
        <v>46.2</v>
      </c>
      <c r="U94" s="79"/>
    </row>
    <row r="95" spans="1:21" ht="11.25" customHeight="1">
      <c r="A95" s="3">
        <v>43</v>
      </c>
      <c r="B95" s="133"/>
      <c r="C95" s="15" t="s">
        <v>57</v>
      </c>
      <c r="D95" s="79">
        <v>19</v>
      </c>
      <c r="E95" s="3">
        <v>9</v>
      </c>
      <c r="F95" s="3" t="s">
        <v>80</v>
      </c>
      <c r="G95" s="3" t="s">
        <v>131</v>
      </c>
      <c r="H95" s="3">
        <v>2027</v>
      </c>
      <c r="I95" s="3">
        <v>50</v>
      </c>
      <c r="J95" s="79"/>
      <c r="K95" s="90"/>
      <c r="L95" s="79">
        <v>90</v>
      </c>
      <c r="M95" s="130"/>
      <c r="N95" s="15" t="s">
        <v>122</v>
      </c>
      <c r="O95" s="79">
        <v>33</v>
      </c>
      <c r="P95" s="16">
        <v>9</v>
      </c>
      <c r="Q95" s="16" t="s">
        <v>0</v>
      </c>
      <c r="R95" s="16" t="s">
        <v>111</v>
      </c>
      <c r="S95" s="16">
        <v>2027</v>
      </c>
      <c r="T95" s="16">
        <v>39.6</v>
      </c>
      <c r="U95" s="79"/>
    </row>
    <row r="96" spans="1:21" ht="11.25" customHeight="1">
      <c r="A96" s="3">
        <v>44</v>
      </c>
      <c r="B96" s="133"/>
      <c r="C96" s="15" t="s">
        <v>58</v>
      </c>
      <c r="D96" s="79">
        <v>20</v>
      </c>
      <c r="E96" s="3">
        <v>10</v>
      </c>
      <c r="F96" s="3" t="s">
        <v>0</v>
      </c>
      <c r="G96" s="3" t="s">
        <v>131</v>
      </c>
      <c r="H96" s="3">
        <v>2028</v>
      </c>
      <c r="I96" s="3">
        <v>36</v>
      </c>
      <c r="J96" s="79"/>
      <c r="K96" s="90"/>
      <c r="L96" s="79">
        <v>91</v>
      </c>
      <c r="M96" s="130"/>
      <c r="N96" s="15" t="s">
        <v>146</v>
      </c>
      <c r="O96" s="79">
        <v>34</v>
      </c>
      <c r="P96" s="16">
        <v>10</v>
      </c>
      <c r="Q96" s="16" t="s">
        <v>3</v>
      </c>
      <c r="R96" s="16" t="s">
        <v>111</v>
      </c>
      <c r="S96" s="16">
        <v>2028</v>
      </c>
      <c r="T96" s="16">
        <v>17.6</v>
      </c>
      <c r="U96" s="79"/>
    </row>
    <row r="97" spans="1:21" ht="11.25" customHeight="1">
      <c r="A97" s="3">
        <v>45</v>
      </c>
      <c r="B97" s="133"/>
      <c r="C97" s="15" t="s">
        <v>43</v>
      </c>
      <c r="D97" s="79">
        <v>21</v>
      </c>
      <c r="E97" s="3">
        <v>12</v>
      </c>
      <c r="F97" s="3" t="s">
        <v>0</v>
      </c>
      <c r="G97" s="3" t="s">
        <v>131</v>
      </c>
      <c r="H97" s="3">
        <v>2029</v>
      </c>
      <c r="I97" s="3">
        <v>36</v>
      </c>
      <c r="J97" s="79"/>
      <c r="K97" s="90"/>
      <c r="L97" s="79">
        <v>92</v>
      </c>
      <c r="M97" s="130"/>
      <c r="N97" s="15" t="s">
        <v>137</v>
      </c>
      <c r="O97" s="79">
        <v>35</v>
      </c>
      <c r="P97" s="16">
        <v>10</v>
      </c>
      <c r="Q97" s="16" t="s">
        <v>79</v>
      </c>
      <c r="R97" s="16" t="s">
        <v>111</v>
      </c>
      <c r="S97" s="16">
        <v>2029</v>
      </c>
      <c r="T97" s="16">
        <v>13.200000000000001</v>
      </c>
      <c r="U97" s="79"/>
    </row>
    <row r="98" spans="1:21" ht="11.25" customHeight="1">
      <c r="A98" s="3">
        <v>46</v>
      </c>
      <c r="B98" s="133"/>
      <c r="C98" s="15" t="s">
        <v>60</v>
      </c>
      <c r="D98" s="79">
        <v>22</v>
      </c>
      <c r="E98" s="3">
        <v>7</v>
      </c>
      <c r="F98" s="3" t="s">
        <v>0</v>
      </c>
      <c r="G98" s="3" t="s">
        <v>131</v>
      </c>
      <c r="H98" s="3">
        <v>2030</v>
      </c>
      <c r="I98" s="3">
        <v>36</v>
      </c>
      <c r="J98" s="79"/>
      <c r="K98" s="90"/>
      <c r="L98" s="79">
        <v>93</v>
      </c>
      <c r="M98" s="130"/>
      <c r="N98" s="15" t="s">
        <v>138</v>
      </c>
      <c r="O98" s="79">
        <v>36</v>
      </c>
      <c r="P98" s="16">
        <v>5</v>
      </c>
      <c r="Q98" s="16" t="s">
        <v>0</v>
      </c>
      <c r="R98" s="16" t="s">
        <v>111</v>
      </c>
      <c r="S98" s="16">
        <v>2030</v>
      </c>
      <c r="T98" s="16">
        <v>39.6</v>
      </c>
      <c r="U98" s="79"/>
    </row>
    <row r="99" spans="1:21" ht="11.25" customHeight="1">
      <c r="A99" s="3">
        <v>47</v>
      </c>
      <c r="B99" s="134"/>
      <c r="C99" s="15" t="s">
        <v>44</v>
      </c>
      <c r="D99" s="79">
        <v>23</v>
      </c>
      <c r="E99" s="3">
        <v>7</v>
      </c>
      <c r="F99" s="3" t="s">
        <v>61</v>
      </c>
      <c r="G99" s="3" t="s">
        <v>131</v>
      </c>
      <c r="H99" s="3">
        <v>2031</v>
      </c>
      <c r="I99" s="3">
        <v>22</v>
      </c>
      <c r="J99" s="79"/>
      <c r="K99" s="90"/>
      <c r="L99" s="79">
        <v>94</v>
      </c>
      <c r="M99" s="130"/>
      <c r="N99" s="15" t="s">
        <v>123</v>
      </c>
      <c r="O99" s="79">
        <v>37</v>
      </c>
      <c r="P99" s="16">
        <v>6</v>
      </c>
      <c r="Q99" s="16" t="s">
        <v>61</v>
      </c>
      <c r="R99" s="16" t="s">
        <v>111</v>
      </c>
      <c r="S99" s="16">
        <v>2031</v>
      </c>
      <c r="T99" s="16">
        <v>24.200000000000003</v>
      </c>
      <c r="U99" s="79"/>
    </row>
  </sheetData>
  <sheetProtection/>
  <mergeCells count="20">
    <mergeCell ref="B74:B87"/>
    <mergeCell ref="B88:B99"/>
    <mergeCell ref="M53:M59"/>
    <mergeCell ref="M60:M63"/>
    <mergeCell ref="M64:M79"/>
    <mergeCell ref="M80:M82"/>
    <mergeCell ref="M83:M86"/>
    <mergeCell ref="M87:M99"/>
    <mergeCell ref="B3:B17"/>
    <mergeCell ref="B18:B23"/>
    <mergeCell ref="B24:B37"/>
    <mergeCell ref="B38:B49"/>
    <mergeCell ref="B53:B67"/>
    <mergeCell ref="B68:B73"/>
    <mergeCell ref="M10:M13"/>
    <mergeCell ref="M14:M29"/>
    <mergeCell ref="M30:M32"/>
    <mergeCell ref="M33:M36"/>
    <mergeCell ref="M37:M49"/>
    <mergeCell ref="M3:M9"/>
  </mergeCells>
  <printOptions/>
  <pageMargins left="0.6299212598425197" right="0.2362204724409449" top="0.15748031496062992" bottom="0.15748031496062992" header="0.11811023622047245" footer="0.1181102362204724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164</v>
      </c>
    </row>
    <row r="2" spans="1:3" ht="12.75">
      <c r="A2">
        <v>1</v>
      </c>
      <c r="B2" t="s">
        <v>8</v>
      </c>
      <c r="C2">
        <v>4</v>
      </c>
    </row>
    <row r="3" spans="1:3" ht="12.75">
      <c r="A3">
        <v>2</v>
      </c>
      <c r="B3" t="s">
        <v>165</v>
      </c>
      <c r="C3">
        <v>5</v>
      </c>
    </row>
    <row r="4" spans="1:3" ht="12.75">
      <c r="A4">
        <v>3</v>
      </c>
      <c r="B4" t="s">
        <v>133</v>
      </c>
      <c r="C4">
        <v>6</v>
      </c>
    </row>
    <row r="5" spans="1:3" ht="12.75">
      <c r="A5">
        <v>4</v>
      </c>
      <c r="B5" t="s">
        <v>82</v>
      </c>
      <c r="C5">
        <v>8</v>
      </c>
    </row>
    <row r="6" spans="1:3" ht="12.75">
      <c r="A6">
        <v>5</v>
      </c>
      <c r="B6" t="s">
        <v>78</v>
      </c>
      <c r="C6">
        <v>10</v>
      </c>
    </row>
    <row r="7" spans="1:3" ht="12.75">
      <c r="A7">
        <v>6</v>
      </c>
      <c r="B7" t="s">
        <v>79</v>
      </c>
      <c r="C7">
        <v>12</v>
      </c>
    </row>
    <row r="8" spans="1:3" ht="12.75">
      <c r="A8">
        <v>7</v>
      </c>
      <c r="B8" t="s">
        <v>3</v>
      </c>
      <c r="C8">
        <v>16</v>
      </c>
    </row>
    <row r="9" spans="1:3" ht="12.75">
      <c r="A9">
        <v>8</v>
      </c>
      <c r="B9" t="s">
        <v>61</v>
      </c>
      <c r="C9">
        <v>22</v>
      </c>
    </row>
    <row r="10" spans="1:3" ht="12.75">
      <c r="A10">
        <v>9</v>
      </c>
      <c r="B10" t="s">
        <v>0</v>
      </c>
      <c r="C10">
        <v>36</v>
      </c>
    </row>
    <row r="11" spans="1:3" ht="12.75">
      <c r="A11">
        <v>10</v>
      </c>
      <c r="B11" t="s">
        <v>1</v>
      </c>
      <c r="C11">
        <v>42</v>
      </c>
    </row>
    <row r="12" spans="1:3" ht="12.75">
      <c r="A12">
        <v>11</v>
      </c>
      <c r="B12" t="s">
        <v>80</v>
      </c>
      <c r="C12">
        <v>50</v>
      </c>
    </row>
    <row r="13" spans="1:3" ht="12.75">
      <c r="A13">
        <v>12</v>
      </c>
      <c r="B13" t="s">
        <v>83</v>
      </c>
      <c r="C13">
        <v>66</v>
      </c>
    </row>
    <row r="14" spans="1:3" ht="12.75">
      <c r="A14">
        <v>13</v>
      </c>
      <c r="B14" t="s">
        <v>77</v>
      </c>
      <c r="C14">
        <v>88</v>
      </c>
    </row>
    <row r="15" spans="1:3" ht="12.75">
      <c r="A15">
        <v>14</v>
      </c>
      <c r="B15" t="s">
        <v>76</v>
      </c>
      <c r="C15">
        <v>100</v>
      </c>
    </row>
    <row r="16" spans="1:3" ht="12.75">
      <c r="A16">
        <v>15</v>
      </c>
      <c r="B16" t="s">
        <v>75</v>
      </c>
      <c r="C16">
        <v>120</v>
      </c>
    </row>
    <row r="17" spans="1:3" ht="12.75">
      <c r="A17">
        <v>16</v>
      </c>
      <c r="B17" t="s">
        <v>84</v>
      </c>
      <c r="C17">
        <v>150</v>
      </c>
    </row>
    <row r="18" spans="1:3" ht="12.75">
      <c r="A18">
        <v>17</v>
      </c>
      <c r="B18" t="s">
        <v>166</v>
      </c>
      <c r="C18">
        <v>180</v>
      </c>
    </row>
    <row r="19" spans="1:3" ht="12.75">
      <c r="A19">
        <v>18</v>
      </c>
      <c r="B19" t="s">
        <v>167</v>
      </c>
      <c r="C19">
        <v>220</v>
      </c>
    </row>
    <row r="20" spans="1:3" ht="12.75">
      <c r="A20">
        <v>19</v>
      </c>
      <c r="B20" t="s">
        <v>120</v>
      </c>
      <c r="C20">
        <v>260</v>
      </c>
    </row>
    <row r="21" spans="1:3" ht="12.75">
      <c r="A21">
        <v>20</v>
      </c>
      <c r="B21" t="s">
        <v>168</v>
      </c>
      <c r="C21">
        <v>300</v>
      </c>
    </row>
    <row r="22" spans="1:3" ht="12.75">
      <c r="A22">
        <v>21</v>
      </c>
      <c r="B22" t="s">
        <v>160</v>
      </c>
      <c r="C22">
        <v>350</v>
      </c>
    </row>
    <row r="23" spans="1:3" ht="12.75">
      <c r="A23">
        <v>22</v>
      </c>
      <c r="B23" t="s">
        <v>169</v>
      </c>
      <c r="C23">
        <v>400</v>
      </c>
    </row>
    <row r="24" spans="1:3" ht="12.75">
      <c r="A24">
        <v>23</v>
      </c>
      <c r="B24" t="s">
        <v>170</v>
      </c>
      <c r="C24">
        <v>480</v>
      </c>
    </row>
    <row r="25" spans="1:3" ht="12.75">
      <c r="A25">
        <v>24</v>
      </c>
      <c r="B25" t="s">
        <v>171</v>
      </c>
      <c r="C25">
        <v>600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Степан</cp:lastModifiedBy>
  <cp:lastPrinted>2020-07-29T09:31:49Z</cp:lastPrinted>
  <dcterms:created xsi:type="dcterms:W3CDTF">1996-10-08T23:32:33Z</dcterms:created>
  <dcterms:modified xsi:type="dcterms:W3CDTF">2023-08-22T18:03:21Z</dcterms:modified>
  <cp:category/>
  <cp:version/>
  <cp:contentType/>
  <cp:contentStatus/>
</cp:coreProperties>
</file>